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b826\OneDrive - University of Exeter\PhD_EdouardMicrosporidia\Thesis\Chapter3_Protist parasites survey\"/>
    </mc:Choice>
  </mc:AlternateContent>
  <bookViews>
    <workbookView xWindow="0" yWindow="0" windowWidth="19200" windowHeight="6900" activeTab="3"/>
  </bookViews>
  <sheets>
    <sheet name="Sheet1" sheetId="1" r:id="rId1"/>
    <sheet name="Sheet2" sheetId="2" r:id="rId2"/>
    <sheet name="Run_Metrics" sheetId="5" r:id="rId3"/>
    <sheet name="Primers_Metrics" sheetId="20" r:id="rId4"/>
  </sheets>
  <calcPr calcId="162913"/>
  <pivotCaches>
    <pivotCache cacheId="1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20" l="1"/>
  <c r="E20" i="20"/>
  <c r="E21" i="20"/>
  <c r="E22" i="20"/>
  <c r="E23" i="20"/>
  <c r="E24" i="20"/>
  <c r="E25" i="20"/>
  <c r="E26" i="20"/>
  <c r="E27" i="20"/>
  <c r="E28" i="20"/>
  <c r="E29" i="20"/>
  <c r="E18" i="20"/>
  <c r="N2" i="1"/>
  <c r="G5" i="5"/>
  <c r="G4" i="5"/>
  <c r="G3" i="5"/>
  <c r="G2" i="5"/>
  <c r="X68" i="1" l="1"/>
  <c r="X66" i="1"/>
  <c r="X65" i="1"/>
  <c r="X64" i="1"/>
  <c r="X63" i="1"/>
  <c r="X62" i="1"/>
  <c r="X61" i="1"/>
  <c r="X60" i="1"/>
  <c r="X59" i="1"/>
  <c r="X58" i="1"/>
  <c r="X57" i="1"/>
  <c r="X55" i="1"/>
  <c r="X54" i="1"/>
  <c r="X53" i="1"/>
  <c r="X51" i="1"/>
  <c r="X49" i="1"/>
  <c r="X48" i="1"/>
  <c r="X41" i="1"/>
  <c r="X40" i="1"/>
  <c r="X39" i="1"/>
  <c r="X37" i="1"/>
  <c r="X35" i="1"/>
  <c r="X34" i="1"/>
  <c r="X31" i="1"/>
  <c r="X27" i="1"/>
  <c r="X26" i="1"/>
  <c r="X22" i="1"/>
  <c r="X19" i="1"/>
  <c r="X14" i="1"/>
  <c r="X13" i="1"/>
  <c r="X9" i="1"/>
  <c r="X5" i="1"/>
  <c r="Y65" i="1" l="1"/>
  <c r="Q67" i="1"/>
  <c r="Q66" i="1"/>
  <c r="Q65" i="1"/>
  <c r="Q64" i="1"/>
  <c r="Q63" i="1"/>
  <c r="S66" i="1"/>
  <c r="Y66" i="1" s="1"/>
  <c r="S63" i="1"/>
  <c r="Y63" i="1" s="1"/>
  <c r="N63" i="1"/>
  <c r="S65" i="1"/>
  <c r="N65" i="1"/>
  <c r="S57" i="1"/>
  <c r="Y57" i="1" s="1"/>
  <c r="N57" i="1"/>
  <c r="Q57" i="1"/>
  <c r="S49" i="1"/>
  <c r="Y49" i="1" s="1"/>
  <c r="S50" i="1"/>
  <c r="S51" i="1"/>
  <c r="Y51" i="1" s="1"/>
  <c r="S52" i="1"/>
  <c r="S53" i="1"/>
  <c r="Y53" i="1" s="1"/>
  <c r="S54" i="1"/>
  <c r="Y54" i="1" s="1"/>
  <c r="S55" i="1"/>
  <c r="Y55" i="1" s="1"/>
  <c r="S56" i="1"/>
  <c r="S58" i="1"/>
  <c r="Y58" i="1" s="1"/>
  <c r="S59" i="1"/>
  <c r="Y59" i="1" s="1"/>
  <c r="S60" i="1"/>
  <c r="Y60" i="1" s="1"/>
  <c r="S61" i="1"/>
  <c r="Y61" i="1" s="1"/>
  <c r="S62" i="1"/>
  <c r="Y62" i="1" s="1"/>
  <c r="S64" i="1"/>
  <c r="Y64" i="1" s="1"/>
  <c r="S67" i="1"/>
  <c r="S68" i="1"/>
  <c r="Y68" i="1" s="1"/>
  <c r="S48" i="1"/>
  <c r="Y48" i="1" s="1"/>
  <c r="Q50" i="1"/>
  <c r="N49" i="1"/>
  <c r="N50" i="1"/>
  <c r="N51" i="1"/>
  <c r="N52" i="1"/>
  <c r="N53" i="1"/>
  <c r="N54" i="1"/>
  <c r="N55" i="1"/>
  <c r="N56" i="1"/>
  <c r="N58" i="1"/>
  <c r="N59" i="1"/>
  <c r="N60" i="1"/>
  <c r="N61" i="1"/>
  <c r="N62" i="1"/>
  <c r="N64" i="1"/>
  <c r="N66" i="1"/>
  <c r="N67" i="1"/>
  <c r="N68" i="1"/>
  <c r="Q49" i="1"/>
  <c r="Q51" i="1"/>
  <c r="Q52" i="1"/>
  <c r="Q53" i="1"/>
  <c r="Q54" i="1"/>
  <c r="Q55" i="1"/>
  <c r="Q56" i="1"/>
  <c r="Q58" i="1"/>
  <c r="Q59" i="1"/>
  <c r="Q60" i="1"/>
  <c r="Q61" i="1"/>
  <c r="Q62" i="1"/>
  <c r="Q68" i="1"/>
  <c r="N48" i="1"/>
  <c r="Q48" i="1"/>
  <c r="N41" i="1"/>
  <c r="S40" i="1"/>
  <c r="Y40" i="1" s="1"/>
  <c r="S41" i="1"/>
  <c r="Y41" i="1" s="1"/>
  <c r="S42" i="1"/>
  <c r="S44" i="1"/>
  <c r="S45" i="1"/>
  <c r="Q41" i="1"/>
  <c r="Q42" i="1"/>
  <c r="Q44" i="1"/>
  <c r="Q45" i="1"/>
  <c r="Q3" i="1"/>
  <c r="Q4" i="1"/>
  <c r="Q5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2" i="1"/>
  <c r="N43" i="1"/>
  <c r="N44" i="1"/>
  <c r="N45" i="1"/>
  <c r="N46" i="1"/>
  <c r="N47" i="1"/>
  <c r="S18" i="1" l="1"/>
  <c r="S19" i="1"/>
  <c r="Y19" i="1" s="1"/>
  <c r="S16" i="1"/>
  <c r="S17" i="1"/>
  <c r="S20" i="1"/>
  <c r="S21" i="1"/>
  <c r="S22" i="1"/>
  <c r="Y22" i="1" s="1"/>
  <c r="S23" i="1"/>
  <c r="S24" i="1"/>
  <c r="S26" i="1"/>
  <c r="Y26" i="1" s="1"/>
  <c r="S27" i="1"/>
  <c r="Y27" i="1" s="1"/>
  <c r="S28" i="1"/>
  <c r="S29" i="1"/>
  <c r="S30" i="1"/>
  <c r="S31" i="1"/>
  <c r="Y31" i="1" s="1"/>
  <c r="S32" i="1"/>
  <c r="S33" i="1"/>
  <c r="S34" i="1"/>
  <c r="Y34" i="1" s="1"/>
  <c r="S35" i="1"/>
  <c r="Y35" i="1" s="1"/>
  <c r="S36" i="1"/>
  <c r="S37" i="1"/>
  <c r="Y37" i="1" s="1"/>
  <c r="S38" i="1"/>
  <c r="S39" i="1"/>
  <c r="Y39" i="1" s="1"/>
  <c r="S15" i="1"/>
  <c r="S12" i="1" l="1"/>
  <c r="S13" i="1"/>
  <c r="Y13" i="1" s="1"/>
  <c r="S14" i="1"/>
  <c r="Y14" i="1" s="1"/>
  <c r="S8" i="1"/>
  <c r="S10" i="1"/>
  <c r="S11" i="1"/>
  <c r="S9" i="1"/>
  <c r="Y9" i="1" s="1"/>
  <c r="S5" i="1"/>
  <c r="Y5" i="1" s="1"/>
  <c r="S7" i="1"/>
  <c r="S3" i="1"/>
  <c r="S2" i="1"/>
  <c r="S4" i="1"/>
</calcChain>
</file>

<file path=xl/sharedStrings.xml><?xml version="1.0" encoding="utf-8"?>
<sst xmlns="http://schemas.openxmlformats.org/spreadsheetml/2006/main" count="895" uniqueCount="325">
  <si>
    <t>Sequence</t>
  </si>
  <si>
    <t>As</t>
  </si>
  <si>
    <t>Gb</t>
  </si>
  <si>
    <t>Gm</t>
  </si>
  <si>
    <t>Ga</t>
  </si>
  <si>
    <t>UnonMet Gb</t>
  </si>
  <si>
    <t>UnonMet Gm</t>
  </si>
  <si>
    <t>UnonMet Ga</t>
  </si>
  <si>
    <t>Aphomia sociella</t>
  </si>
  <si>
    <t>Gryllus bimaculatus</t>
  </si>
  <si>
    <t>Galleria mellonella</t>
  </si>
  <si>
    <t>Gryllus assimilis</t>
  </si>
  <si>
    <t>Alphitobius diaperinus</t>
  </si>
  <si>
    <t>Ref</t>
  </si>
  <si>
    <t>Host</t>
  </si>
  <si>
    <t>Primers</t>
  </si>
  <si>
    <t>Gb G</t>
  </si>
  <si>
    <t xml:space="preserve">GregF / GregR </t>
  </si>
  <si>
    <t>Gregarines</t>
  </si>
  <si>
    <t>Gb V1f</t>
  </si>
  <si>
    <t>V1f / 530R</t>
  </si>
  <si>
    <t>Microsporidia</t>
  </si>
  <si>
    <t>T Lg U</t>
  </si>
  <si>
    <t>NA</t>
  </si>
  <si>
    <t>UnonMet</t>
  </si>
  <si>
    <t>Non metazoa</t>
  </si>
  <si>
    <t>T Lg G</t>
  </si>
  <si>
    <t>T Lg 18S</t>
  </si>
  <si>
    <t>18S</t>
  </si>
  <si>
    <t>T Lg WL1</t>
  </si>
  <si>
    <t>Bd WL1</t>
  </si>
  <si>
    <t>Blaptica dubia</t>
  </si>
  <si>
    <t>Bd  G</t>
  </si>
  <si>
    <t>Gb DK 18S</t>
  </si>
  <si>
    <t>Gb DK V1f</t>
  </si>
  <si>
    <t>Gb DK G</t>
  </si>
  <si>
    <t>Ga DK V1f</t>
  </si>
  <si>
    <t>Ga DK G</t>
  </si>
  <si>
    <t>T Ga WL</t>
  </si>
  <si>
    <t>T Ga G</t>
  </si>
  <si>
    <t>T Ga 18S</t>
  </si>
  <si>
    <t>Ad G</t>
  </si>
  <si>
    <t>Acheta domesticus</t>
  </si>
  <si>
    <t>Ga G</t>
  </si>
  <si>
    <t>Tm G</t>
  </si>
  <si>
    <t>Tenebrio molitor</t>
  </si>
  <si>
    <t>Kinet</t>
  </si>
  <si>
    <t>Kinetoplastids</t>
  </si>
  <si>
    <t>Am</t>
  </si>
  <si>
    <t>Amoebozoa</t>
  </si>
  <si>
    <t>V1F / V5R</t>
  </si>
  <si>
    <t>Schistocerca gregaria</t>
  </si>
  <si>
    <t>Sg</t>
  </si>
  <si>
    <t>Ad</t>
  </si>
  <si>
    <t>Gs</t>
  </si>
  <si>
    <t>Gryllus sigillatus</t>
  </si>
  <si>
    <t>&gt;consensus_cl_id_6_total_supporting_reads_104</t>
  </si>
  <si>
    <t>TACCAGACCTGTTATTGCTCAATCTCGTGCGGCTCGAAGCCGCCGGTCCCTCTAAGAAGAATTTTAATACGTCGCCAGTGAGTTGCGCGACACGGATGCCGCGCACACCTAAATGGCGACGCCTATTTAGCAGGCTAGAGTCTCGTTCGTTACCGGAATTAACCAGACAAATCGCTCCACCAACTAAGAACGGCCATGCACCACCACCCACCGAATCAAGAAAGAGCTGTTAATCTGTCAATCCTTCCGGTGTCCGGGCCTGGTGAGATTTCCCGTGTTGAGTCAAATTAAGCCGCAGGCTCCACTCCTGGTGGTGCCCTTCCGTCAATTCAGGTGCTGAAGAAAGTTGTCGGTGTCTTTGTGTTAACCTTAGCAATACGTAACTT</t>
  </si>
  <si>
    <t>&gt;consensus_cl_id_0_total_supporting_reads_1</t>
  </si>
  <si>
    <t>&gt;consensus_cl_id_1_total_supporting_reads_11</t>
  </si>
  <si>
    <t>ATCCTCTAGATGATAAGGCTCACAACATTTCCTCACGAAGAGCGATGTAGAACAAAGCAGCTACGTAAGTCCATGTAATTTGCCGGATCATCCAATCGGTTGAAGCGACGGGCGGTGTGTACAAAGGGCAGGGACGTAATCAGCACAAGGTGATGACTTGTCCTTACTAGGAATTCCTCGTTCATGACCCATAATTGCAAAGGTCAATCCCTATCACGACGGAGTTTCACAAGATTTCCCGCTTCGTACGAAGTAGGGTAGAGCTCGCTGACTCCGTCATTGTAGCGCACGTGCAGCCCAGGCCATCTAAAGGGACGTAAC</t>
  </si>
  <si>
    <t>Uncultured eukaryote rRNA</t>
  </si>
  <si>
    <t>Debaryomyces hansenii</t>
  </si>
  <si>
    <t>Fungi</t>
  </si>
  <si>
    <t>Insect</t>
  </si>
  <si>
    <t>&gt;consensus_cl_id_1_total_supporting_reads_8</t>
  </si>
  <si>
    <t>TTAAGCCATGCATGTCTAAGTATAAGCAATTTATACAGTGAAACTGCGAATGGCTCATTAAATCAGTTATCGTTTATTTGATAGTACCTTTACTACTTGGATAACCGTGGTAATTCTAGAGCTAATACATGCTAAAAATCCCGACTGTTTGGAAGGGATGTATTTATTAGATAAAAATCAATGCTTTTCGGAGCTCTTTGATGATTCATAATAACTTTTCGAATCGCATGGCCTTGTGCTGGCGATGGTTCATTCAAATTTCTGCCCTATCAACTTTCGATGGTAGGATAGTGGCCTACCATGGTTTCAACGGGTAACGGGGAATAAGGGTTCGATTCCGGAGAGGGAGCCTGAGAAACGGCTACCACATCCAAGGAAGGCAGCAGGCGCGCAAATTACCCAATCCCGACACGGGGAGGTAGTGACAATAAATAACGATACAGGGCCCTTTCGGGTCTTGTAATTGGAATGAGTACAATGTAAATACCTTAACGAGGAACAATTGGAGGGCAAGTCTGGTGCCAGCAGCCGCGGTAATTCCAGCTCCAATAGCGTATATTAAAGTTGTTGCAGTTAAAAAGCTCGTAGTTGAACCTTGGGCTTGGTTGGCCGGTCCGCCTTTTTGGCGAGTACTGGACCCAACCGAGCCTTTCCTTCTGGCTAACCTTTCGCCCTTGTGGTGTTTGGCGAACCAGGACTTTTACTTTGAAAAAATTAGAGTGTTCAAAGCAGGCCTTTTGCTCGAATATATTAGCATGGAATAATAGAATAGGACGTTATGGTTCTATTTTGTTGGTTTCTAGACCATCGTAATGATTAATAGGGACGGTCGGGGGCATCAGTATTCAGTTGTCAGAGGTGAAATTCTTGGATTACCTGAAGACTAACTACTGCGAAAGCATTTGCCAAGGACGTTTTCATTAATCAAGAACGAAAGTTAGGGGATCGAAGATGATCAGATACCGTCGTAGTCTTAACCATAAACTATGCCGACTAGGGATCGGGTGTTGTTCTTTTTTTGACGCACTCGGCACCTTACGAGAAATCAAAGTCTTTGGGTTCTGGGGGAGTATGGTCGCAAGGCTGAAACTTAAAGGAATTGACGGAAGGGCACCACCAGGAGTGGAGCCTGCGGCTTAATTTGACTCAACACGGGGAAACTCACCAGGTCCAGACACAATAAGGATTGACAGATTGAGAGCTCTTTCTTGATTTTGTGGGTGGTGGTGCATGGCCGTTCTTAGTTGGTGGAGTGATTTGTCTGCTTAATTGCGATAACGAACGAGACCTTAACCTACTAAATAGTGCTGCTAGCTTTTGCTGGTATAGTCACTTCTTAGAGGGACTATCGATTTCAAGTCGATGGAAGTTTGAGGCAATAACAGGTCTGTGATGCCCTTAGACGTTCTGGGCCGCACGCGCGCTACACTGACGGAGCCAACGAGTATTAACCTTGGCCGAGAGGTCTGGGAAATCTTGTGAAACTCCGTCGTGCTGGGGATAGAGCATTGTAATTATTGCTCTTCAACGAGGAATTCCTAGTAAGCGCAAGTCATCAGCTTGCGTTGATTACGTCCCTGCCCTTTGTACACACCGCCCGTCGCTACTACCGATTGAATGGCTTAGTGAGGCCTCCGGATTGGTTTAAAGAAGGGGGCAACTCCATCTTGGAACCGAAAAGCTGGTCAAACTTGGTCATTTAGAGGAAGTAAAAGTCGTAACAAGGTTTCCGTAGGTGAACCTGCAGAAGGATCAGGTGCTGAAGAAAGTTGTCGGTGTCTTTGTGTTAACCTTAGCAATACGTAACTGAACGAAGTATTACCGCCCCCCCCCCCCCCCCCCCCCCCCCCCCCCCCCCCCCCACACACACACACACACACACACACACACACACACACACACA</t>
  </si>
  <si>
    <t>ATTGTACTTCGTTCAGTTACGTATTGCTAAGGTTAAACACAAAGACACCATTAACTCTTCAGCACCTCCTTAGATGGCCTGGGCTGCAGCAGTGTAACATTAGCTGACACCCAGCCTATCAAAAGACACTTCTCGTTAGCCACTTTCTTGGCGGCATCTATGGGGCAGCGGCCACACGGTGCCCAGACCCGAGGGGCCAAGGCGGACTTCCCCCACTGTGACTGCTTCCTCATTGCATCCTCCAACCTCTGACACAGTCCGAGCAACTCGCTCAGTTATGGAGTCGTCTAATCCCGAAAGACGCATTTCTGCACATTTTGTGGGTCTGGATATCCGGACCTCTTCAGGGTTAAAGATGACTCGCAGCTTGTACCAAAGTCAGCCTTCTCGCTATTTGTTTCGCCCGAGACCTCAAGAACACGGGCACCAGTAAGCCGCTTTCGACATCGCATGTCGCGGGGGCTGATGCCAAGATCAACAGGGGAAACCTTTTGCCTAGCTTCAGTCAGTACCGCCGCATAGCTCATGCCTCTCTCCTCTGCTCCCGGCTGCAGGGTGATGACCACAGCTGCCGAACGAGGGGGCGTAGTTTGACAGGCTTTGGTTTCCCCACTATTTGACCACCTTTGCTGCCTGTTTTCTTCTTTGTTCCTCGCCTGGTTACCGTAGTCCTCCCCATCCGTGGGCTTAGGTGCTGGCGGCAACGAGCGGGGTTCACTCCGAGAAAGAGGGAGAGAGGGAGTAGGGACGACAGCCTCGCCATTCCCTCGCTTCGACTTTTTACCCCTTCTTCTTCTTTTTCCGCTTGGAAGCGGGGTTGGCCACAGTTGTCACTGTTTGCGACCTCTCATTCGGAGTGACATCAACAGAAGCTGGAGCCTCAATGGACGGTGCTACTACACCGCGACTTGCAGCAGCGTAACTGCGTTGCGGCTGTGGGTCAGTTCCGCTTCGGCGGACAGTTGCCTTGGAAGGACCTTTGGTGGGCAAAAGCCTCTCCTCTAGCCCACCAAACCTGGCATCCATCATGCTGCCTACTTCTGACAGCGCTTTCCTCAGCAGGGCTTCCGGCGACGAATCAGTCGACGATAGCATGCCTGGGACGTGCGTGTTCGGTACGGCTGGCGGTGGTGCCGGTGAGCGATAACCCTCCGCAGCTCCTGTCTCATTTCGGCGAGTTCCTTGCGGAGTTCTGCCAGTTCTGCCTGTAATCGGGCATTGTCCACCTGTAATTTCCGGGTTTCCTCGGAAACCGAGCAACGATGTAAGCGCTTCCACCGCATTACTGATGGAGGCTGTCGCTTCCTTAAGAGCACGCTGGAAAAGTACCCTTAAGATTGCCGATTTCGATGCAACCGTCCGTATAATCGTAAGCCCATCGATTGCTTGTTGCCGAAGGGTTGAGGCTAGTGGCCCTTCAGAGTCGCATGAAAGCGACGAAGAAATCGAGAGTCGCCTCAGCCTGGCACTTCTCGAAATCGTCGAGTAGGTCTGCCGTCTCTTCTTCTTGCCGAAGTTTCAGCTCCTCCCTTTTGGCCTTATTTGCTCAGCCTGAGCCTTAGCCAAGCCGACATAGTTTCCGCTGGTCGGAGGGCGACCTCTACCTCTTTTAGACTGAGGTCTTCGAGGCGGATACTGCGCTCTCACCGGAGTCGCCGACCAAATCGCCACGGTTCCTCCTTTTACTTGGTCGATCTTTGTCTGAAGACCTTTCAGATCGCGCCATCAGCCATGCTGCACGCGGAAGAGTCAGACTCAGTCATTTCCTCCGCGTGTTGGACTGCCTGATTCTCCAAAGGACTGTTGTCAGCTGCAACGTCTCCAGCTGAGTTCTCCCTTGCCTCAGGCTCGGAATTGCTCGGTTCTGTGGCTTGCACCAGCCCGAAATTCTGGCACACATCTCTATCAGCGGCTGTTAATTCGACCACCAACGTTTTCTCCTCCACTTCAGACACAGGAGCCTCCAGGGGCGTCCAGTTGACAGGCACGCTTGCCGTAAGTAGCGCTCCGAGCTCCGTGTCGCTCTCCTGCTTCTTCTGCTCTCTGTTCTTTACCATCCACCTCCACCCTTTCCGATGGACTAACCGGCATAGACGAGACTACATCTTTTTCGGATTCTACCACAGCCGCGCTTGTCACGGACAGCGCAACGAGCTCTCACTAGATCTAGCGACCGACTTGAGTCAAGGCATTTTGCCCTTGACATCTGGCGCAGATCTTTATCTACTCCTTCTACTATGGGTTTTACCCCCTTCAGCCAAACTGCTATACTCAATATCGGCTTTCGCCTCTTCTCCTACCACATCAATTGGTTTTGGGTTTTTAATACTGGTTTCCATATGGTTCCCACGAGTGTTGGAGAAGGTTTCTCCGCTTGAGCAGGCTCACCATGCCTACTGAGGCCTAAATACAACGGAGTGCGGCAGGTGCTCCGAGGTTTTGCGCGCTTTGCGACCGAAGAACCTCTCCGGCCCGCCCCGCCCACAGAACAAGTCATCTGAGGTAGGATCTCAATGGCCTGCTCTGCGTGCGGAACTGCCCATCATCACGCGCCGAACTTAAGCAAGGGATTTTTATGAGGTTTACTCCTCGCAGCCCAGACCATCTAAGGGCTGCCAGTGGTCATATGCTTGTTTCAAAGATTAAGCCATGCATGTCTAAGTATAAACAAATTCATACTGTGAAACTGCAGATAGCTCATTAAATCAGTTATAGTTTATTTGATGGTACCTTGCTACATGGATAACTGTGGTAATTCTAGAGCTAATACATGCTGAAAAGCCCCGACTTCTGGAAGAGGTGTATTTATTAGATAAAAACCAATGGGTGAAAGCCCTTCTTGGTGATTCATGATAACTTCTCGAATCGCATGGCCTTGTGCCGGCGATGCTTCATTCAAATGTCTGCCTATCAACTTTCGATGGTAGGATAGAGGCCTACCATGGTGGCAACGGGTAACGGGGAATTAGGGTTCGATTCCGGAGGGAGCCTGAGAAACGGCTACCACATCCAAAGGCAGCAGGCGCGCAAATTACCCAATCCCGACACAGGGAGAATGATGACAATAAATAACAATGCAGGGCCCTTTGGGTCTTGCAATTGGAATAGTACAATTTAAAATCCCTTAACGAGGAACAATTGGAGGGCAAGTCTGGTGCCAGCAGCCGCGGTAATTCCAGCTCCAATAGCGTATATTAAAGTTGTTGCAGTTAAAAAAGCTCGTAGTTGAACTTCAGGCCCGACGGGGTGAGGTCTGCCTCACGGTATGTACTATCCGGTTGGGCCTTTTTACTCCTGGTGATCGTATGTCGTTTACTCGGTGTGCGGGGAACCAGGAGTACCACTTTTTGAAAAAATTAGAGTGTTCAAAGCAGGCATATGCGAATACATTAGCATGGAATAATAGAATAGGACGTGCGGTTCTATTTTGTTTTCTAGGATCGCCGTAATGATTAATAGGGACGGTTGGGGGCATTAGTATTCGGATTGCTAGAGGAATTCTTAGATTTACTGAAGACTAACTACTGCGAAAGCATTTACTTGAGACGTTTTCATTAATCAAGAACGAAGGTTGGGGATCAAAAATGATTGAATACCGTTGTAGTCCTAACGGTAAACTATGCCGACTAGGGATCGGGTGTTGTTCTTTTTGACACTCGGCACCTTACGAGAAATCAAAGTGCACAGGTTCTGGGGGGAGTATGGTCGCAAGGCTGAAACTTAAAGGAATTGACAGGAAAGGGCACCACCAGGAGTGGAGCCTGCGGCTTAATTTGACTCAACACGGGAAACTCACCAGGTCCAAGACACAATAAGGATTGACAGATTGAGAGCTCTTTCTTGATTTGTGGGTGGTGGTGCATGGCCGTTCTTAGTTGGTGGAGTGATTTGTCTGCTTAATTGCGATAACGAACGAGACCTTAGCCACCACCTAAATAGTGCTGCTAGCTTTTGCTGGTATAGTCACTTCTTAAGAGGGACTATCGATTTCAAGTCGATGGAAGTTTGAGGCAATAACAGGTCT</t>
  </si>
  <si>
    <t>Naganishia albida</t>
  </si>
  <si>
    <t>&gt;consensus_cl_id_1_total_supporting_reads_2</t>
  </si>
  <si>
    <t>CCAGCTTTCACGTTCCCTATAAACGGGTGAACAATCCGACACTTTGAGACTTCTGCGTCCCAATGATAGGAAGAGCCGACATCGAAGGATCAAAAAGCAACGTCGCTATACGCTTGGCTGCCACAAGCCAGTTATCCCTGTGGTAACTTTTCTGTCGCCTCTACCAGAACTGTTCTGGATTTAAAGGATCGATAGGCCATACTTTCGTAGTTCATAATCGTAATGAAATTCTGAATCAAGCTGACTTTTTCGCTTTTAGTCTGCGAGAGATTTCTGTTCTCTCTGAGTCAACCTTTGGACATCTGCGTTGCAATTTAGCAGATGTGCCGCCCGCTCCAAACTCCCCATCTGACAATGTCCTCTTTGATGTGAGTTATCAACCGACATTCATCAACTCTTTGAAGCCGCACCATTTAAAGAGTAAGCAGAACAACGCTACGGGTCGTGGTATTTCACTGTCGGGCAAGCCACTCCACGTATATTACTACCCCATAGGTTATTCCACGATATAGACTAGGAGTCAAGCTCAACAGGGTCTTCTTTCCCCGCTTATCATGCCAAGCCCCGTTCCCTTGGCGTGGTTTCGCCAGGTCGCAGATCGGGGACAGTAGGAATCTCGTTAATCCATTCATGCGCGTCACTAATTAGATGACGAGCATTTTGGCTACCTTAAGAAGTCATAGGTGCTCCCGCCGTTTACCCGCGCTTAAGTGATCTCATCACCGTGACATTCAGAACACTGGGCAGAAATCACATTATGTCAGCAGCAGTAAAGCCTATCATAATGCTTTGTTTTTAATTAAACAGTCAGATTCCTCTGGTCCGCACCAGTTCTGAGTTGACAGCATAACTGTCCTCAGAGCCAATCCCACCGAAGGTTCGGATCTAATTTGCCGACTTCCTCATCTGCTTTGCTCTGCTAAACCAAAGGTACCTAACCTTGGAGACCTGCTGCAGTTATTGGTACGGTTCAAAGAACTCCATAGACCACTGGTTTTTCAACGGCCCCGAGTTGTTGTCGGTAGACTCTCAAATGAGGGTCCTCTCCTGGTTACTCTCTTCTCAAACCAACATTATTCCGAGAGATATCTGAGTTGAAAGGCATAGACGTCGCCTCACGACACTCTCGGACCCCCCAGTGACCCTTGTGTTACCACTCTAAAGTCTTTGAGTTGGGAATATTAGCCTTATTCTCTTTCGGGAATCATTTGAGCCGTAAACCCCTTAGAACCGACTAACCCGAAACCAACCTGTTCCTTCGGAACCTTATCCACGTAGGCCGTTGCCGTTCTCAGACAACTATTTACTACTATCACCAAGATCTGCACTAAATTCACCTCCTGTTGCACTCACGCACAACATTCTCTGGTAAATTCACGCCCTCCTACACGTTGTTTTCTTTACAACAACGACGCATTATCGACTTTTCGCTGACCGTCATCAATTTTCCGGGGCTGGTCCATTCGGCGGGTGAGTTATTCCACACTCCTTAGTGGATTTCCACTTCCATCACCAGCGTGCTGTCTCGTGACCAACACCCGGTTTGTCATAAGCGGAAGTAGACGTCTTTATACGTTTAAGGAGCATCCACATCGCCAGTTCTTCCCTTAGTGCCCACTATGGTTACATAGTCTCCGCCAATTATCAACTAATTGGCCTTATCATTTCATTTGAAGTTTGAGAATAGGTCGAGGACCAAGATGTCCCCAGTGCCTCTAATCATAAGCTTCCGAAACCTACTTTTCAAAGTTCAAGCTATCCCAGGGAAACTTCGGAGAACCAGCTACTAGATGGTTCGATGAGTCTTTCGCCCCTATACTCAGGTAGGATGAACGATTTGCACGTCCGTATCACATTGAGCCTCCACCAGGATTTCTCTCTCCTCTTCCCAAGTATAGATCACCATCTTTCGGGTTTAATAAGTATGCTCTATCACAATTTTCACAGGAATTGCTTGTTCCGCAATCACTTTCATTCCGCACTTGGGTTTTCTACCCTAGCACTTGCACGGAATGCTCCTTGGTCCGTGTTTCAAGACGGGTCATAATCGAAACCATACGGAGCCATTTAAACACGACCATGCCGCCAAGGCGGTTCCTGATTATGCTTCCAGCCCAGCGATTTCATGTTTTTGAAGCTCTCTCGGGTTCTTTTCAACTTTCCCTCATGGTACTTATTCGCTATCGGTTTTGCAGTAATGCACCAACTTCGAGCACAGATACGCCCGCTTTTAGCTCCACTCTCAAGGAGTTTGACTCTTCAGTCCATAACGTTGCGTTCTCTTCTTAGAAACAGGCCTGTACCATTTTTCAGTTAGTCTTCCACCTCAACAACTAATCGGATCCCGCTCCGCTATCGATCCACACATGTCATTGCAAGCAATGATTCACGGACAGTTTGAATCGCTGTCGCCGCTAGTCAGGATGTCACTGTTGTTTTCCTTTCCTCCTCTTAATTATATGCTTAAATTCAGAGGGTAGCTTCAATTAGATCGGGTTCAATTAGATATCTACTCCAGGTAACAACATTCGTTAATACTTAGAGGATTTTTTGGAATTCCCACGATTACTGGAATTTGAACCGCTCGTACGTCAAAGACACCAAACTCTGATCTAATTGTACTCTAACGGGTCAATACGTTCAGAAGTGATGCTTTCAAAATGCTCAGATCGGCACCCATACTGCGGACTGACACATCTTTCATCAAACTGCGAGCCAAGTAATCCATCGCTGAACCTTTAATTAGGTATGTTTAATGTCCGTCAATGCCTAGAATCATTCTAGATGATGTGTTCTAAACACTTTTTTAATATCCATCCGCGGGTTCACCTACGGATACCGGTTACGACTTCTTCATCCTCTAGATGACAAGGCTTATTCCACTTCCATTTCACAAAGGCGAATGCTATTATAAATCATCACAAGTGCCGGATATCAATCGGTTGAAGCGACGGGCGGTGTGTACAAAGGGCAGGGACGCAATCAGCACAGTATTATGAACTATACTTACTAGGAATTCCTCGTTCATGAGCCGAGATTACAAAACTCAATCCCTAACACGACACTATTTTCGTGATTTCACATTTCTTTCGAAATGTAAGGCTTGTGCTAGAGTCATTGTAGCACACGTGCAGCCCAGGCCATCTCGGGGCATCACAGACCTGTTATAGCCTCGATCTTACCTGGGGTAAAACCCCCGAAGTCCTTCTCCATACAGCTTCTCAGGAATGATGAGAAGAGAGGAACAACCGAGATCTCGTCCGTTATCGGATTAACCAGACAAGTCACCTCACCGACTAAGAACGGCCATGCACCACCACCCATAGAATCGAGAAAGATCTCTTCCTTATTCAACCGTGTCGGGACTGGTAAAATTCCCGTGTTGACTCAATTAAGCGCAGGCTCCACTCCTAATTGGTGCC</t>
  </si>
  <si>
    <t>Gregarina sp.</t>
  </si>
  <si>
    <t>Gregarinasina</t>
  </si>
  <si>
    <t>&gt;consensus_cl_id_5_total_supporting_reads_19</t>
  </si>
  <si>
    <t>ATCCTCTAGATGATAAGGCTCACAACATTTCCTCACGAAGAGCAGTGCAGAGCAAAGCAGCTACGTAAGTCCATGTAATTTGCCGGATCATCCAATCGGTTGAAGCGACGGGCGGTGTGTACAAAGGGCAGGGACGTAATCAGCACAAGGTGATGACTTGTCCTTACTAGGAATTCCTCGTTCATGACCCATAATTGCAAAGGTCAATCCCTATCACGACGGAGTTTCACAAGATTTCCCGCTTCGTACGAAGTAGGGCAGAGCTCGCTGACTCCGTCATTGTAGCGCACGTGCAGCCCGCCATCTAAGGGACGTAAC</t>
  </si>
  <si>
    <t>&gt;consensus_cl_id_4_total_supporting_reads_84</t>
  </si>
  <si>
    <t>GAGAGACCTGTTATTGCTCAATCTCGTGCGGCTCGAAGCCGCCTGTCCCTCTAAGAAGAATTTTAATACGTCGCCAGTGAGTTGCGCGACACGAAGCGCGCACACCTAAATGTCGACGCCTATTTAGCAGGCTAGAGTCTCGTTCGTTATCGGAATTAACCAGACAAATCGCTCCACCAACTAAGAACGGCCATGCACCACCACCCACCGAATCAAGAAAGAGCTGTTAATCTGTCAATCCTTCCGGTGTCCGGGCCTGGTGAGATTTCCCGTGTTGAGTCAAATTAAGCCGCAGGCTCCACTCCTGGTGGTGCCCTTCCGTCAATTCAGGTGCTGTCGATTCCGTTTGTAGTCGTCTGTTTAACCTTAGCAATACGTAACT</t>
  </si>
  <si>
    <t>&gt;consensus_cl_id_0_total_supporting_reads_6</t>
  </si>
  <si>
    <t>TTAAGCCATGCATGTCTAAGTATAAGCAATTTATACAGTGAAACTGCGAATGGCTCATTAAATCAGTTATCGTTTATTTGATAGTACCTTTACTACTTGGATAACCGTGGTAATTCTAGAGCTAATACATGCTAAAAATCCCGACTGTTTGGAAGGGATGTATTTATTAGATAAAAAATCAATGCTTTTCGGAGCTCTTTGATGATTCATAATAACTTTTCGAATCGCATGGCCTTGTGCTGGCGATGGTTCATTCAAATTTCTGCCCTATCAACTTTCGATGGTAGGATAGTGGCCTACCATGGTTTCAACGGGTAACGGGGAATAAGGGTTCGATTCCGGAGAGGGAGCCTGAGAAACGGCTACCACATCCAAGGAAGGCAGCAGGCGCGCAAATTACCCAATCCCGACACGGGGAGGTAGTGACAATAAATAACGATACAGGGCCCTTTCGGGTCTTGTAATTGGAATGAGTACAATGTAAATACCTTAACGAGGAACAATTGGAGGGCAAGTCTGGTGCCAGCAGCCGCGGTAATTCCAGCTCCAATAGCGTATATTAAAGTTGTTGCAGTTAAAAAGCTCGTAGTTGAACCTTGGGCTTGGTTGGCCGGTCCGCCTTTTGGCGAGTACTGGACCCAACCGAGCCTTTCCTTCTGGCTAACCTTCGCCCTTGTGGTGTTTGGCGAACCAGGACTTTTACTTGAAAATTAGAGTGTTCAAAGCAGGCCTTTGCTCGAATATATTAGCATGGAATAATAGAATAGGACGTTATGGTTCTATTTTGTTGGTTTCTAGGACCATCGTAATGATTAATAGGGACGGTCGGGGGCATCAGTATTCAGTTGTCAGAGGTGAAATTCTTGGATTACCTGAAGACTAACTACTGCGAAAGCATTTGCCAAGGACGTTTTCATTAATCAAGAACGAAAGTTGGGGATCGAAGATGATCAGATACCGTCGTAGTCTTAACCATAAACTATGCCGACTAGGATCGGGTGTTGTTCTTTTTTTGACGCACTCGGCACCTTACGAGAAATCAAAGTCTTTGGGTTCTGGGGGAGTATGGTCGCAAGGCTGAAACTTAAAGGAATTGACGGAAGGGCACCACCAGGAGTGGAGCCTGCGGCTTAATTTGACTCAACACGGGGAAACTCACCAGGTCCAGACACAATAAGGATTGACAGATTGAGAGCTCTTTCTTGATTTTGTGGGTGGTGGTGCATGGCCGTTCTTAGTTGGTGGAGTGATTTGTCTGCTTAATTGCGATAACGAACGAGACCTTAACCTACTAAATAGTGCTGCTAGCTTTTGCTGGTATAGTCACTTCTTAGAGGGACTATCGATTTCAAGTCGATGGAAGTTTGAGGCAATAACAGGTCTGTGATGCCCTTAGACGTTCTGGGCCGCACGCGCGCTACACTGACGGAGCCAACGAGTATTAACCTTGGCCGAGAGGTCTGGGAAATCTTGTGAAACTCCGTCGTGCTGGGGATAGAGCATTGTAATTATTGCTCTTCAACGAGGAATTCCTAGTAAGCGCAAGTCATCAGCTTGCGTTGATTACGTCCCTGCCCTTTGTACACACCGCCCGTCGCTACTACCGATTGAATGGCTTAGTGAGGCCTCCGGATTGGTTTAAAGAAGGGGGCAACTCCATCTCGGAACCGAAAAGCTGGTCAAACTTGGTCATTTAGAGGAAGTAAAAGTCGTAACAAGGTTTCCGTAGGTGAACCTGCAGAAGGATCAGGTGCTGTCGATTCCGTTTGTAGTCGTCTGTTTAACCTTAGCAATACGTAACTGAACGAAGTACAAT</t>
  </si>
  <si>
    <t>TTACGTATTGCTAAGGTTAACAGACGACTACAAACGGAATCGACAGCACCGGTAATTCCAGCTCCAATAGCGTATATTAAAGTTGTTGCAGTTAAAACGTCCAGTCGAACGTTTGCCTTTTTGTTTGAGCCTCATCATTCAGTTGTTGAGGTGGTTTCAGACTGGGTACAAGTCTAGATGGTTCTGGTCTTCTGGATTGGGATCTATTCACTAGGCGTATTACCATGAGCAAATCAGAGTGTTTAAAGCAGGCTTTTAAGCTTGAACGTGTTAGCATGGAATAATGAAATATGACCCAGGGTCTATTTCGTTGGTTTTGAGACCTAAAGTAATGATGAATAGGAGTGGTCGGGGGCATTTGTATTTCGGCGCTAGGAGGTGAAATTCTTGGATTGCCGGAAGACAAACTACTGCGAAAGCATTTGACCCAGGACATTTCCATTGATCAAGGGCTAAAGTTGAGGGATCGAAGACGATTAGATACCGTCGTAGTCTTAACCACAAACGATGCCGACTAGAGATCGGGGCTTGGCTATTAAGGCTTGCTCGGGATCTTAGCGAAAGCAAAGTTTTTGCCTTGGGGAGTACGGCTCGCAAGACTGAAACTTAAAG</t>
  </si>
  <si>
    <t>Lichtheimia hyalospora</t>
  </si>
  <si>
    <t>V5RC / iLSUr</t>
  </si>
  <si>
    <t>Bacteria</t>
  </si>
  <si>
    <t>&gt;consensus_cl_id_0_total_supporting_reads_4</t>
  </si>
  <si>
    <t>CCAGCTCGTTCCCTATAAACGGGTGAACAATCCGACACTTTGAGACTTCTGCGTCCCAATGATAGGAAGAGCCGACATCGAAGGATCAAAAAGCAACGTCGCTATGAACGCTTGGCTTCCACAAGCCAGTTATCCCTGTGGTAACTTTTCTGTCACCTCTAACCAGAACTGTTCTGGATTTAAAGGATCGATAGGCCATACTGCGTAGTTCATAATCGTAATGAAATTCTGAATCAAGCTGACTTTTCCCCTTTTAGTCTACGAGAGATTTCTGTTCTCTCTGAGTCAACCTTTGGACATCTGCGTTGCAATTTAGCAGATGTGCCGCCCCAACCAAACTCCCCATCTGACAATGTCCTCTTTGATGTGAGTTATCAACCGACATTCATCCAACTCACAGAGCTGCACCATTTAAAATTAAGCAGAACAACGCTACAGGTCGTGGTATTTCACTGTCGGGCAAGCCCTCCACGTATGCTACACCCCATAGGTTATTCCACAATATCAGACTAGAGTCAAGCTCAACAGGGTCTTCTTTCCCCGCTTATCATGCCAAGCCCGTTCCCTTGGCTGTGGTTTCTCAGATAGCAGATGGGGACAGTAGGAATCTCGTTAATCCATTCATGCGCGTCACTAATTAGATGACGAGGCATTTGGCTACCGTAAGAGAGTCATAGTTACTCCCGCCGTTTACCGCGCTTAAGTGAATCTCATCACCGTGACATTCAGAGCACTGGGCAGAAATCGCATTATGTCAACAGCAGTAAAGCCTATCATAATGCTTTGTTTAATTAAACAGTCAGATTCCTCTGGTCCACACCAGTTCTGAGTTGACAGCATAACTGTCCTCAGAGCCAATCCTTTACCGAAGGTTCGGATCTAATTTGCCGACTTCCCTCATCTGCTTTGCTCTGCTAAACCAAAGGTACCTAACCTTGGAGACCTGCTGCAGTTATTGGTACGGTTCAAAGAACTCCATAGACCACTGGTTTTTCAACGGCCCCGAGTTGTTGTCGTAGACTCTCAAATGAGAATCCTCTTTCACAGTTTACTCTCTTCTCAAACCAACATTATTCGAGAGATATCTGAGTTGAAAGGCATAGACGTCGCCTCGACACTCCTCCAGCCCCCAGTGCCCTTTGTGTTACCACTCTAAAGTCCTTTGAGTTAAGGAATATTAGCCTTATTCTCTTTCGGGAATCATTTGAGCTAATAAACCCTTAGAACCGACTAACCCGAAACCAACTACTGTTCCTTCGGAACCCTTATCCACGTAGGCCGTTGCCATTCTCAGACAACTATTTACTACTATCACCAAGATCTGCACTAAATTCACCTCCTGTTGCACTCACGCACAACATTCTCTGGTAAATTCACGCCCTCCTACACGTTGTTTCTTTGCAACAACGACGCATTATCGACTTTTCGCTGACCGTCATCAATTTTCGGGGCTGGTCCATTCGGCAGGTGAGTTATTACACTCCTTAGCGGATTTCAACTTCCATGACCACCGTCCTGCTGTCTCAATGAACCAACACCCTTTGTGGTTTGTCATAAGCGGAAATTAGACGTCTTATATGCGTTTAAGGAGCATCCCTCATCGCCAGTTCTGCTTACCAAAAATGGCCCACTATGAACTTACGCATAGTCACCGCCAATTATCAACTTAATTGGCTTTATCGATTTCATTTGAAGTTTGAGAATAGGTCGAGGACCAAGATGTCCCCAGTGCCTCTAATCATAAGCTTTACCGAAACCTACTTTTCAAGTTCAAGCTATCTAAGGAAACTTCGGAGGGAACCAGCTACTAGATGGTTCGATGAGTCTTTCGCCCTATACTCAGGTAGGATGAACGATTTGCACGTCAGTATCACATTGAGCCTCCACCAGGATTTCTCCTGGCTTCACTCTTCCCAAGTATAGATCACCATCTTTCGGGTTTAATAAGCTATGCTCTATCACAATTTTCACAGGAATTGCTTGTTCCGCAATCACTTTCATTCCGCACTTGGGTTTTTTGCCTAGCACTTGCACAGCTTAATAACTCCTTGGTCCGTGTTTCAAGACGGGTCATAATCAAAGCCAAACACAGCCATTTAAACATGACCATGCTGCACAAGGCGGTTCCTGATTATGCTTCCAGCCCAGCGATTTCATGTTTTTTGAAGCTCCTCTCGAGTTCTTTTCAGCTTTCCCTCATGGTACTTATTCGCTATCGGTTTTGCAGTAATACTTAAACTTCGAGCACAGATGCGCCCGCTTTAAACTCCACTCTCAAGGAGTTTGACTCTACTTTCCATAACGTTGCGTTCTCATCTTAGAAACAGGCCTGTCACCGTTTTTCAGTTAGTCTTCCACCTCAACAACTAATTAGATCCCGCTCCGCTATTGTTCCCACATGTCATTGCAAGCAATGATTCGTGGACAGTTTGAATCCCTTTCGCTCGCCGCTAGTCAGGATGTCACTGTTGTTTTCCTTTCCTCCTCTTAATTATATGCTTAAATTCAGAGGGCTTCAATTAGATCAGGTTCAATTTAGTAACAACATTCGTTTTACTTAAAGTTTTGAAATTCCACGTTACTGGAATTTAAACCGCTCATACGTCAAAGACGTAAACACTCTAATTGTACTCTAACGAGTGCAATACATTCAGAAATGATGCTTTCGAAAATGCTCGGATCGGCACCCATACTGCGGACGCACATCTTTCATCAAACTGCAAACCAAGTAATCCATCGCTGAACCTTTAAATAGTTTGATTAATGTCTGTCAATGCCTAAATCCTTCTAGATGATGTGTGTTTTTAACACTTTTTTAATGATCCATCCGCAGGTTCACCTACGGATACCGTGTTACGACTTCTTCATCCTCTAGATGACAAGGCTTATTCGCTTCCATTTCACAAAGGCGAATGCCAATATAAAATCCGCAGAATTCACCGGATCATCCAATCGGTTGAAGCGACAGGCGGTGTGTACAAGGCAGGGACCAATCGCACAGTATTATGAACTATACTTACTAGGAATTCCTCGTTCATGAGCCAAATTACAAAACTCAATCCCTAACACGACACTATTTTCGTGATTTCACATTTCTTTCGAAATGTAAGGCTTGTTGCTAGAGTCATTGTAGCCACGTGCAGCCCAGGCCATCTAAGGGCATCACAGACCTGTTATAGCCTCGATCTTACCTGGGGTAAAACCCCCAGAGTCCTTCTCCTGCAGCTTCTCAGGAACGATGAGAAGAGAAAAGGAGACAGCCGAGATCTCGTCCGTTATCGGAATTAACCAGACAAGTCACCTCACCGACTAAGAACGGCCATGCACCACCACCCATAGAATCAGAAAGATCTCTTCACCTGTCAATCATAACCATGTCCGGGCCTGGTAAAATTCCCCGTGTTGACTCAAATTAAGCCGCAGGCTCCCACTCCTGGTGGTGCCC</t>
  </si>
  <si>
    <t>Stenophora cattiensis</t>
  </si>
  <si>
    <t>CCAGCTCACGTTCCTATTAGCGGGTGAACAATCCGACATTTTGAGACTTCTGCGTCTCAATGATAGGAAGAGTGACATCGAAGGATCAAAAAGCAACGTCATATGAACGCTTGGCTGCCACCATTCGTTTTCTCTGTTGTTTTCTGTCACCTCTAGCCAGAACCTTTCTGGTTAAAGGATCGATAGGCCATGCTTTCGCAGTTCATTATTCGCACTGGAAATCAGAATCAAGCTGACTTTTCCCCTTTCAGTCTACGAGAGATTTCTGTTCTCTCTGAGTCAACCTTAGGGCATCTGCGTTGCAGTTTAGCAGATGTGTCACCGCCCCAGCAAACTCCCCATCTGAATATGTCCTCTGGTGGTTACGATCGGTAGAGAACCTTAAATCTAGAACACGTAAGAAAACGTGATTCGTTGGTAAGAGTAAGTAGAGCGACAGTGGAAGTCGTGGTATTTCACTGTCGCCAAAGCTCCCACGTATGCTACACCCCAGTCACTCCACAAAGTCAGACTAGAGTCAAGCTCAACAGGGTCTTCTTTCCCCGCTTATTTTTTGCCAAGCCCGTTCCCTTGGCTGTGGTTTCGCTAGATGGCGGATGGGGACAGTAGGAAATCTCGTTGATCCATTCATGCGCGTCACTAATTAAATGACGAGGCATTTGGCTACCCTTAAAGTCATAGTTACTCCCGCCGTTTACCCGCGCTTGGGCGAATTTCATCGCAATGACATTCAGAGCACTGGGCAGAAATCACATTGCGTAAAGCGTTGCCGCTTGTCGCAATGCTTTGTTTTAATTAAACAGTCAGATTCCTCTTGTCCGTACCAGTTCTGAGTTAACCGGTTAATGCCAACAGGATAGCCGAAGCTCCTAGCGTAGGCCACCGCTCGTTGCAACTCCCAAAGCGAGTAAACCCACTCCAAGAAAAGCGAGAACGATGAACTGTCACTAGGCCTGAAAGCTCGGCCCTCAGAGCCAATCCTTTCCAAAGGTACAGATCTAATTTGCCGACTTCCCTCATCCGCCTTATTCTATCGACCAGAGGCTACGCGAACCTAGGAGACCTGATGCGGTTTAGGGTACGCATTTTAGAAAATTGAGTAAACCATCCCTTGGGGTTTCAAAGGCCAATAGAAGCGCACCGGTTCCAACAGGTGTAAGAAACTATGCCAACTTTTCATCCTTTTCTCCAGACAAGCCGATTCAAAGGAGTGTTGTCGAAACAAGATAACGCTCCCCAGGGCTTCTCCACACAACCCAAGTTCAGTTGTGTTACCACAACCCCACCAACTAAGTAAAGGAATTTGGGCCTTTTCCCTTTCAGGTCAAGAGGCGAAGCCTCACTCTGAAGGAAGTAAGCTTTTCCTTTAGGGCCGACTAACCCGAGGACAATTGCTGTTCTCCCGGAACCCTTATCCACTTCGGTCATCAAAGTTCTCATTTGATTAATTGCTACTACCACCAAGATCTGCACTAGAGGCTGCTCCAGCTAGTTCACAACTAAGCCTTCTCAGCAACCCCCACGCCCTCCTACATCGTCTTCATTCATTGACGGTTTGGTATCGGCCGCCCGCTTGAGCGCTATCCATTTTCAGGGCTGGTCCATTCGGCAGGTGAGTTATTACACACTCCTTAGCGGATTTCAACTTCGCATTATTTTGCTATGCTGTTTCAATGAACCAACACCTTTTATGGTGTCTGATCAGCGAGTGTTGAGCGCCTTAACCAAACGTTAGGAGCATCCTCATCGCCAGTTCTGCTTACCAAAACTGGCCCACTAGAAAGTATCATTCATCTACCGAGCTAACTGAATTAGCAAGTACTTAAACTGTTAAAGTTTGAGAATAGGTCGAGGGCGGGATGCCCCGAGGCCTCTAATCATTCGCTTTACCGGATCTAACTGATCATTAACTGTATCCTGAGGGAAACTTCGGAGGGAACCAGCTACTAGATGGTTCGATTAGTCTTTCGCCCCTATGCCCAAGTTTGACGAACGATTTGCACGCGTCAGTATCGCTACGAGCTACCAGGGTTTCCCCTGGCTTCACCCAACTCAGGTATAGGTCACCATCTTTCGGGTCTAAACGAAAATGCTCAGGCTCGAACTTCAAAAGTCGGCTGCGGCATTGCTGTAATTCACAGCTTTTGCTTTCACTACGCGTCTGGGTTTGACGCATACACTCGCACTTTCGTTTAACTCCTTGGTCCGTGTTTCACAAGACGGGTCGTCTGTACATGCTTCTCAGCAGCTTGCGCTTCCGTTAACTTCTCGATGTTAAGAACAAAGTTATAGCCGAAGCACGACAACAAGTCATAACATACGGAAGTGATGTCGAGTAATGTAATGAGAGAAATCTCTCAAACATTGGGTCACGGACAGCCGCTTCCCCCTCAGCGATTTCAGGTATTTTAACTCTCCTTTCGAAGTGCTTTTCAACTTTCCCTCACGGTACTTGTTTGCTATCGATCTCTCACCGTTATCTAGCCGTGGATGGAGGTTACCACCCATTTTGCGCTCTACTCCCAAAGAGCGTGACTCATTAGATTAAAGCTGTACTTGAGAATGGCTGGAATAAGAACGTTGTCACCTTCTCTGGCGTGCGCTTCAGGCATCTTCTTCCCGGTTCTCAATAGCTATAACCTCGATGCACAACTCCGTCAGAAACGGATTAACATCGCGGAGCTCCCACTTCGTTCGCCACTACTACAGGAATCCCAGTTGGTTTCTTTTCCTCCGCTTAATTATATGCTTAAATTCAGCGGGTAGCCTTCTTGAGCTCGGATCATGATTTGAGAAGCCTACATAGTACACTCAACATTTCACTGTGAGTTCCACCAAGGTAGCATCATTTAGCCAGTGACGTAAAGGACACTGTATGTCATCCATTCAATCGAAATTGATTGGAGAAATCTATACGATACCGAGCCAAACATACTTCAGGCCGAGGCCAGAAGTACCTTTTGCGTTCAAGAGATCTGACTGAATGTAAAATTTCGCAAGTCATACTGCTTATCGCGGTTTGCTGCGTCCTTCCTCGGTGTGAGAGTCGAGTCATCCATCGCTGGGGATTTTTAATTCTCATTATTCAATGATTTAAGTCATGTTATTAACATTGAGTGCTTAGGTTGGTTGTTGTTTAAACAGGAATGATCCATCCGCAGGTTCACCTACGAGATGCAAATGTTACGACTTCTTCATCCTCTAGATGAAATAAGACTCTGGCTGCTTCCTCACGAGCGATGTAGAACAAAGCAGCTACGTAAGTCCATGTAATTTGCCGGATCATCCAATCGGTTGAAGCGACGGGCGGTGTGTACAAAGGCAGGGACGTAATCAGCACAAGGTGATGACTTGTCCTTGCGAATTCCTCGTTCATGACCCATAATTGCAAGGTCAATCCCTATCACGACGGAGTTTCACAAGATTTCCCGCTCCGTACGGAGTAGAGGTGGAAACTCATGACTCCGTCATTGTAGCGCACGTGCAGCCCAGGCCATCTAAGGGCATCACAGACCTGTTATAGGCTCGAACTTCCTTGTGATAGTCTCACCAAAGTCCCTCTAAGAAGCCAATCGCTTACAGAAGTAAACGAAGGCTAGTTAGTAGGTCGAGGTCTCGTCCGTTATCGGAATTAACCAGACAAGTCACCTCACCGACTAAGAACGGCCATGCACCACCACCATAGAATCGAGAAAGAACTCTCAATCTGTCAATCATGACTATGTCCGGGCCTGAGTGAGGTTCCCCGCGTTGAGTCAGAACAAGCTGCAGGCTCCACTCCTGGTGGTGCCCTTCCGTCAATTCCTTTAAGTTTCAGCCTTGCGACCATACTCCCCCCAGGGCCAGAGACTTAGATTTCTCTTGGGCTAAAAAGGATATTTTGTACAGCCTCCGATCCTCAGTCGGCATAGTTTATAGTTGGGACTACGACGGTATCTAAGCGTCTTCGATCCCCAACTTTCGTCCTTGATTAACAGGCACACACTGGGCAAATGCTTTCGCACTTGTTTGTCTTTGCTAGGTCTTAGATTTCACCTCTCTCCAGCAAGTACAGATGCCCCGTATGTCCTTATCAACCATTACTTGTGTTCCACGTCACCAACAAGGAGGATCACAGTCCTATATTGTTATTCCATGCTGAGCTGTTTAAGCTATAGCCTGGTTGGAGCACTCAATTTGCTCAAAGTAACCAGGCAGTACAGCCAGAAGCTATCCCACCCGAGTCCGAAACAGAAAGTGCACTGACTAACACGAAGTCAGACAGGCGTCTCTCCGATTTGGACGAAATCCAACTACGGACGCTTTAACTGCAGCAATTTTAATATACGCTATTGGAGCTGGAATTACCGCGGCTGCTGGCACCAGACTTGCCCTCCAATAGGTACTCGCAAATAGTTTTGCTTTCCGCTCATTACAATCACAGAACCGAAAAGGACACGAGGTTGCCTATTTCTGGTCACTACCTCCCCGTATCGGGATTGGGTAATTTACGCGCCTGCTGCCATCCTTAGATGTGGTAGCCGTCTCTCAGGCTCTCTCGGAATCGAACTGAATTCCCCGTTACCCGTCACAGCCTCGGTAGGCCAATACCCTACCGACGGGAGCTGATAGGTCAGAAACTCGAACGAACTGTCGCAAGATGCAGTCCGCTCGGTCATTATGATCACCAAGAACAGGTCGAAAACCTGGATGGTTCCAATATAATGAATGCCACCCTTCTACGAAGTCGGGTGTTTTTGCATGTATTAGCTCCAGAATTACCATGGATATCCATTTGGTAATGATCTTCGTGTAGATTATAACTGTTGTAATGAGCTATTCGCAGTTTTGCCGTATAAAAGCTTATACTTAGACTTGCATGGCTTAATCTTTGAAACAAGCATATGACTACTGGCAGACGTA</t>
  </si>
  <si>
    <t>Leidyana erratica</t>
  </si>
  <si>
    <t>CCAGCTCGCGTACCACTTTAAATGGCGAACAGCCATACCCTTGCGGGACCTACTTCAGCCCCAGGATGTGATGAGCCGACATCGAGGTGCCAAACACCGCCGTCGATATGAACTCTTGGGCGGTATCGGCCTGTTATCCCCGGAGTACCTTTTATCCGTTGAGCGATGGCCCTTCCATTTCAGAACCACCGGATCACTAAGACCTGCTTTCGCACCTGCTCGCGCCGTCACGCTCGCAGTCAAGCCTAGCTTATGCCTTTACACTAACCTCCTGATGTCCGACCAGGATTAGCTAACCCTTCGTGCTCCTCCCGTTACTCTTTAGGAGGGGGCTTCGCCCACGATCAAACTACCCGCAGACACTGTCACCAGCCCAGATCATCTAAAGGACCTGTCTCACGACAGTCCTAAACCCAAGCTCGCGTACCTCTTTAAATGGCGAACAGCCATACCCTTGAGACCTGCTTCAGCCCCAGGATGAGATGAGCCGACATCAGTGCCAAACACCGCCGTCGATACATGAACTCTTAGGCGGTATCGGCCTGTTGTCCCCAGAGTACCTTTTATCCGTTGAGCGATGGCCCTTCCATACGAACCACCGGATCGCTAAGACCTACTTTCGGCACCTGCTCACGACTTGTGGGTCTCGCAGTTGCTTGCTTTTGCCTCCTTCTGCGTGATTCGACCACGCTGAGCGCACCTTCCTCCGTTACTCTTTAGGGAACCTTATCAAACTACCCACCGGGCCCGATTATCGTCCCGGATCACGGGACAGAGTTATTCTCAACATTACCAGGGTGGTATTTCAAGGACGGCTCCTAGACTAGCGTTCCGGCTTCAAAGCCTCCCACCTATCCTACAAGTGAAAAAAAAAGAGAGAGAGAGAGAGAGAGAGAGAGTCAGTTCAGTGTCAAGCTGCACGTGGAGGTTCACGGGAGTCTTTCCGTCGCCGCAGGTACTGCATCTTCACAGCGATTTCGATTTCACTGAGCCTCTGCTGGAGCAGCGCCGCCGCCATTATGCCATTCGTGCAGGTCGGAACTTACCCGACGAATTTCGCTACCTTAGGACCGTTATAGTTGGCGCCGTTTACTGGGGCTTCGATCAAGAGGCTGGCTTTTCGCCCCATCAATTAACCTTCCCAGCACCGGGCAGGCATCACACCCTGCCGTCCACTTTCGTGTTTGCAGAGTGCTATGTTTTTAATAAACAGTTGCAGCGGCCTGGTTTCTGCGGCTGTCGTCAGCTCAGGAAGCGAGTTCCATCACCAACAACAGCGTACCTTCTCCGAAGTTACGGTACCATTTTGCCTAGTTCCTTCAGCAGAAGTTCTCTCAAGCGCCTGGTCTACTCGACCTGACCACCTGTGTCGGTTTCAGGTACGATTCCTGTGTAACTGAAGCTTAGAGACACTTCCTGGAAGCATGCTCAACCACTTCGCTGTACAAGTACAGCTTGCTATCAGATCTCGGCGCATAAATTACCCCGGATTTGCCTAAGATACATGCCCTACATCTTTCACCTGGACAACCAACGCGGGCGTTGCGTATACCGACCTGTCGCGTGCGGGCAATAGGATAATATTTCTTGTCGTACGCGCCAGCTCGCTGCGGGGATGAACTCACCCAACCCCGATTAACGTTGGACGCAAGACCCTTAGTCTTTCGGCGAACGGGTTTTTCACCCGTTTTGTCGTTACTCACGTCAGCATTCACTTCTGATACCTCCAGCATGCTTCTCAACACACCTTCATCGGCTTACAGAACGCTCCCCTACCACGTATACAAAGTATACATCCGCAGCTTCGGCACATAGTTTTAGCCCCGTTACATCTTCCGCGCAGGCCGACTCGACTAGTGAGCTATTACGCTTTCTTTAAAGGGTGGCTGCTTCTAAGCCAACCTCCTAGCTGTCTATGCCTTCCCACATCGTTTCCCACTTAACTATGATTTTGGGGCCTTAGCTGGCGGTCTGGATTGTTCCTCTTGACTACGGACGTTAGCACCCGCAGTCTGTCTCCCGGATAGTACTCTGGTATTCGGAGTTTGCATCGGTTTGGTAAGTCAGGATGACCCCCCTAGCGAAACAGTGCCCTACCCCTATGAGTATTCGTCCGAGGCGCTACCTAAATAACTTTCGAGAGAACCAGCTATCACCAGGCTTGATTAGCCTTTCACCTATCCACAAGTCATCCCCTGGCTTTTCAACGACGGTGGGTTCGGTCTCAGTTGAGTATTTACCCAACCTTCAACCTGCTCATGGATAGATCGCCTGGTTTCGGGTCTATACCCGGCAGCTAAACGCCCTATTAAGACTCGATTTCTCTACGGCTCCCCTATACGGAGGTTAACCTTGCTACTGAATATAAGTCGCTGACCCATTATGCAAAAGGTACGCAGTCACACCACGAAGGTGCTCCCACTGCTTATGCATGCGGTTTTCAGGATCTATTTCACTCCCCTCCCACAGGGGTTCTTTTCGCCTTTCCCTCACGGTACTGGTTCACACTATCAGTCCAGTCAGGAGTATTTAGCCTTGGAGGATGGTCCCCCCATATTCAGACAAGGTTTCACGTCTCCGCCCTACTCGTCATCATTATGTGTGCCCTTCCGTCAATTCACCTGTCTCACGACAGTCTAAACCCAACTCGCCATACCACTTTAAATGGCGAACAGCCATACCCATAGGACCGGCTTCCAGCCCAGGATGTGATATGAGCCGACATCGAGGTGCCAAACACCGCCGTCGATATGAATCTTGGGCGGTATCAGCCTGTTATCCCCGGAGTACCTTTTATCCGTTGAGCGATAGCCCCTTCCATACAGAACCACCGGATCACTAAGACCTACTTTCATGCCTGCTCGACGTGTCTGTCTCGCAGTCAAGCGCGCTTTTGCCTTTATACTCCACTGCGACCGATTTCCGACCGGTCTGAGCGCTGCTTATTACTCCTCCGTTACTCTTTAGGAGGAGACCGCCCCAGTCAAACTGCCCACCATACACTGTCCTCGATCCGGATCACGGACCAAGGTTAGAACCTCAAGCATGCCGGGGTGGTATTTCAAGGATGGCTCCACGCGAACTGGCGTCCACGCGCTAGAAGCCCCTCCCACCTATCCTGCAAGCAGGCTCAAGTCCGTTGCAAAGCTACAGTAAAGGTTCACGGGGTCTTTCCGTCTAGCCGCGGATACCATCTTCACAGCGATTTCAATTTCACTGAGTCTCAGGTAGGTAGCGCCGCCATCGTTACGCCATTCGTGCAGGTCGGAACTTGCGAACAAGGAATTTCGCTACCTTGGGACCGTTATAGTTACGGCCGCCGTTTGCAGGGCTTCGATCAAAGGCTTCGCTTGCGCTAACCCCATCAATTAACCTTCCGGCACCGGGCAGGCATCCCCACTACGTCCACTTCCGTGTTGCAGGTGCTGTGTTTAATAAACGGTCGCAGCGGCCTGGTATCTTCGACCAGCCAGAGCTTACGGAGTAAATCCTTCACCCTAGCCGGCGCACCTTCTCCCGAAGTTACGATTGCCATTTTTGCCTAGTTCCTTCACCCGAGTTCTCTCAAGCGCCTTGGTATTCTCTACCCGACCACCTGTGTCGGTTTGGTGGTTCTGGTTACCTGAAGCTGAAGCTTTTCTTGACATGGCATCAACCACTTCGTCATCTAAAAGACGACTCGTCATCAGCTCTCCGGCCTTGAAACAAGCATATGACTGCTGGCAGCCAAGACGTCTAAGGGCATCACAGACCTGTTATTGCTCAATCTCGTGCGGCTCGAAGCCGCCGGTCCCTCTAAGAAGAATTTTAATACGTCGCCAGTGAGTTGCGCGACACGGATGCCGCGCACACCTAAATGGCGACGCTTCTTCTAACAGGCTAGAGTCTCGTTCGTTGCCGGAATTAACCAGACAAATCGCTCCACCAACTAAGAGCTGACCATGCACCACCCACCGAATCAAAGAAGAGCTGTTAATCTGTCAATCCTTCCGGTGTCCGGGCCTGGTGAGATTTTTGTGTTGAGTCAAATTAAGCCGCAGGCTCCACTCCTAATTGTGC</t>
  </si>
  <si>
    <t>Pseudomonas aeruginosa </t>
  </si>
  <si>
    <t>GCGCGGATGTACTCCAGATCGTACTCCACGCGTTTTCCATTTCTCCAGCGTGTCAGTTTCACCGCGCCAGCCGTTGATTTAGCCCAGCCAGTCTGGCTTCGCATATGGCGCAGCATGTAGCCTTCAATCAGTTGGCGATACTGTTCGTTATGCGCCACCGCATGCGGACGCGGCCCGACGATAGACATGCCACCGGTCAGCACATTAATAAACTGCGGTAGTTCATCGGCGAGGTACGACGCGAAATTTCCCCCACTCGGGTGACGCGCGGATCGTTCTGCGTCGCCCCTGTGTGACGACACCTTGTCGTTTTCCATCACCTTCATTGAGCGGAATTTCCACGTTGATCGGTTTACCGTCCATGCCGCCAACAGGTCCTGACGGAAGATGATCGGCCCCGACCAGGCTCAACTTCACCGCCAGCGCAATGCAACAGCACCCACAGGGAGATCAGCAGCAGGATCAGCGGTATCCAGCACGATCTCTTCCGCCTTAAGCAGACGGTTGTTACCCGACAGCGGCGTATCGCCAGCTTTCACCGGCGCGCCTCACCTCTTCGATGCAGGAATGCAGAATGTTGAGGTAAACACGTCCGGAATGAGAATCACCGAACAGGTGGTATCCGCCAGTTCGCCCAGTTTTTTCACCCGCGCGCCGTCGCGCTCGCCATCGCAATGCCAGACGTTATGGATTGCGTGACGCTTTCCGTCTTCAACCAGTTGTTCGGGTGCCTGCCCAGTCAGAGGTAACGCCGCTGGTTTCAGATCGTGATAAACGCCAACTGCACTCAAAGAGCACAACCTGGTTCGTTGCGGAAGCTATCGAGCAGCGCCCGTCCGGC</t>
  </si>
  <si>
    <t>Citrobacter sp. Y3</t>
  </si>
  <si>
    <t>&gt;consensus_cl_id_1_total_supporting_reads_3</t>
  </si>
  <si>
    <t>CCAGCTCACGTTCCCTATTAGCGGGTGAACAATCCGACATTTTGAGACTTCTGCGTCTCAATGATAGGAAGAGCCGACATCGAAGGATCAAAAAGCAACGTCGCTATGAACGCTTGGCTGCCACAAGCCAGTTATCCCTGTGGTAACTTTTCTGTCACCTCTAGCCAGAACCTTTCTGGACTTAAAGGATCGATAGGCCATGCTTTCGCAGTTCGTATTCGCACGGAAATCAGAATCAAGCTGACTTTTTCCCCTTTCAGTCTACGAGAGATTTCTGTTCTCTCTGAGTCGCCTTAGGGCATCTGCGTTGCAGTTTAGCAGATGTGCCGCCCCAGCCAAACTCCCCATCTGAATATGTCCTCTGATACGATCGGTAAGAGAACCTTAAATCTAGAACACGTAAGAAAACGTGATTCGTTGTGACAGAGTAAGTAGAGCGACAGTGGAGGTCGTGGTATTTCACTGTCTTAAGCTCCCGTATGCTACACCCCCAAGTCACTCCACAAAGTCAGACTAGAAGTCAAGCTCAACAGGGTCTTCTTTCCCCGCTTATTTTGCCAACCCGTTCCCTTGGCTGTGGTTTCGCTAGATGGCGGATGGGGACAGTAGGAATCTCGTTGATCCATTCATGCGCGTCACTAATTAAATGACGAGGCATTTGGCTACCTTGAGAGAGTCATAGTTACTCCCGCCGTTTACCCGCGCTTGGGCGAATTTCATCGCAATGACATTCAGAGCACTGGGCGAAATCATTGCGTAAAGCGTTGCCGCTTGTCGCAATGCTTTGTTTTAATTAAACAGTCAGATTCCTCTTGTCCGTACCAGTTCTGAGTTAGCCGGTTAATGCCAACAGGATAGCCGAAGCTCCTAGCGTAGGCCACCGCTCGTGCAACTCCCAAAGCGAGTAACCACTCCAAGAAAAGCGAGAACGATGAACTGTCACTGGCCCTGAAAGCTCGGCCCTCAGAGCCAATCCTTTTTCCAAGGTACAGATCTAATTTGCCGACTTCCCTCATCCGCCTTATTCTATCGACCAGAGGCTGCGAACCTAGGAGACCTGATGCGGTTTAGGGTACGGCTAGAAAGTGAGTAAATATCCCTTGGGGTTTCAAAGGCCAATAGAAGCGCACCGGATTTCCAACAGGTGTAAGAAACTATGCCAACTTTTCATCCTTTTCTCCAGACAAGCCGATTCAAGAGTGGTGTTGTCGAAGAGCAAAGATAACGCTCCCCAGGGCTTCTCTGGCAACCCAAGTTCAGTTGTGTTACCACAACCCCACCAACTAGTAAAGGAATTTGGGCCTTTTTCCCTTTCAGGTCAAGAGGCGAAGCCTCACTCGAAGGAAGTAAGCTTTTCCTTTAGGGCCGACTAACCCGAGGACAATTGCTGTTCTCCCGGAACCCTTATCCACTTCGGTCATCAAAGTTCTCATTTGATTAATTGCTACTACCACCAAGATCTGCACTAGAGGCTGCTCCAGCTAGTTTCACAACTAAGCCTTCTCAGCAACCCCCACGCCCTCCTACGTCAATGCTAATTTCATTGACGGTTTGGTATCGGCCGCCCGCTTGAGCGCTATCCATTTTCAGGGCTGGTCCATTCGGCAGGTGAGTTATTGCACACTCCTTAGCGGATTTCAACTTCCATGACCACCGCCCTGCTGTTTCAATGAACCAACACCTTTATGGTGTCTGATCAGCGAGTGTTGAGCGCCTTAACCAAACGTTAGGAGCATCCCTCATCGCCAGTTCTGCTTACCAAAACTGGCCCACTAAGAAGTATCATTCATCTACCGAGCTAACTGAATTAGCAAGGTAGCAAACCCATTAAAGTTTGAGAATAGGTCGAGGGCGGGATGCCCCCGAGGCCTCTAATCATTCGCTTTACCGGATCTAACTGATCATTAACTTCCAGCTATCCTGAGGGAAACTTCCGGAGGAACCAGCTACTAGATGGTTCGATTAGTCTTTTCGCCCCTATGCCCAAGTTTGACGAACGATTTGCACGTCAGTATCGCTACGAGCTTCCACCCAGGGTTTCCCCTGGCTTCACCCAACTCAGGTATAGGTCACCATCTTTCGGGTCTAAACGAAAATGCTCGGGCTCGAACTTCAGAGAGTCGGCTGCTGTTGCATTGTAATTCACAGCTTTTGCTTTCACTACGCGTCTGGGTTTGACACCCTTGCACTCACTTTCGTTTAACTCCTTGGTCCGTGTTTCAAGACGGGTCGTCTGTACATGCCACTCTCGACAACTTGCAAAGGCGTACCACACTTCTCGATGTTAAGAACAAAGTTATAGCCGAAGCGACAACAAGTCATAACATACGGAAGTGATGTCGAGTAATGTAATGAGAGAAATCTCTCAAACATTGGGTCACGGACAGCCGCTTCCCCCTCAGCGATTTCAGGTATTTTAACTCTCCTTTCGAAGTGCTTTTCAACTTTCCCTCACGGTACTTGTTTGCTATCGATCTCTCACCGTTATCTAGCCGTGGATGGAGTTACCACCCATTTTGCGCTCTACTCCCAAAGAGCGTGACTCATTAGATTAAAGCTGTACTTGAGAATGGCTGGAATAAGAACAGGGCTGTCACCTTCTCTGGCGTGCCTTTCCAGGCATCTTCTTCCCAGTTTCTCAATAGCTATAACCTCGATGCACAGCTCCGTCAGAAACGGATTAACATCGCGGGCTCTTCCCACTTCGTTCGCCACTACTACGGGAATCCCAGTTGGTTTCTTTTTCCTCCGCTTAATTATATGCTTAAATTCAGCGGGTAGCCTTCTTGAGCTCGGATCATGATTTGAGAAGCCTACTGTAATTACCTCAACATTTCACTGTATGAGTTCTTACAGGTAGCATCATTTAGCCAGTGACGTAAAGGACACTGTATGTCATCCATTCAATCGAAATTGATTGGAGAAATCTATACGATACCGAGCCAAACATACTTCAGGCCGAGGCCAGAAGTACCTTTGCGTTCAGAGATCTGGTGAATCACGAAATTTCGCAAGTCATACTGCTTATCGCGGTTTGCTGCGTCCTTCCTCGGTGTGAAAGTCGAGTCATCCATCGCTGAGAGTTTTTAATTCTCATTATTCAATGATTTAAGTCATGTTATTAACATTGAGTGCTAGGTTGGTTGTTGTTTAAACAGGAATGATCCATCCGCAGGTTCACCTACGGATACCGTGTTACGACTTCTTCATCCTCTAGATGATAAGGCTCACAACATTTCCTCACGAAGAGCGATGTAGAACAAAGCAGCTACGTAAGTCCATGTAATTTGCCGGATCATCCAATCGGTTGAAGCGACAGGCGGTGTGTACAAAGGGCAGGGACGTAATCAGCACAAGGTGATGACTTGTCCTTACTAGGAATTCCTCGTTCATGACCCATAATTGCAAAGGTCAATCCCTATCCGACGGAGTTTCACAAGATTTCCCGCTCCGTACAGGTAGGGTAGAGCTCGCTGACTCCGTCATTGTAGCGCACGTGCAGCCCAGGCCATCTAAGAGGGCATCACAGACCTGTTATAGGCTCGAACTTCCTTGTGATAGTCTCACAAAGTCCCTCTAAGAAGCCAATCGCTTGCAAGTAAACGAAGGCTAGTTGGTAGGTCGAGGTCTCGTCCGTTATCGGAATTAACCGACAAGTCCCCCTCACCGACTAGAACGGCCATGCACCACCGCCCATAGAAGAATCGAGAAAGAACTCTCAATCTGTCAATCATGACTATGTCGGGCCTGAGTGAGGTTCCCCGCGTTGGGTCGAATTAAGCCGCGGGCTCCACTCCTGGTGGTGCCCTTCCGTCAATTCCTTTAAGTTTCAGCCTTGCGACCATACTCCCCCAGGGCCCAGAGACTTAGATTTCTCTTGGAGTGCCGAAAGAGTCGTATTTGTACAGCCTCCGATCCTCAGTCGGCATAGTTTATAGTTGGGACTTCGACGGTATCTAAGCGTCTTCGATCCCCCAACTTTCGTCCTTGATTAACAGGCACACACTGGGCAAATGCTTTCCACTTGTTTGTCTTTGCTGGGTCTTAGAATTTCACCTCTCTCCAGCAAGTACAGATGCCCCCGTATGTCCTTATCAGCCATTACTTGTGTTCCACGTCACCAACAAGGAGGATCACAGTCCTATATTGTTATTCCATGCTGGCTGTTTAGTATAACCTGGTTGGAGCACTCAATTTGCTCAAAGTAACAGAGCGGTACGCCGAACTATCCACGCGGGTCGAAACAGAAAGTGCACGACTAACACGAAGTCAGACGGCGCTCTCTCCGATTTGGACGAAATCCAACTACGGACGCTTTAACTGCAGCAATTTTATATGCGCTATTGGAGCTGGCATACCCGCGGCTGCTGCACCAGACTTGCCCTCCAATAGGTACTCGCAAATGGTTTGATTTTCCGCTCTTGCAATCACAGAACCGAAAGGTCCTGGTTGCTATTTCTGGTCACTACCTCCCCGTATCAGGATTGGGTAATTTGCGCGCCTGCTGCCGGCCTTAGATGTGGTAGCCGTCTCTCAGGCTCCCTCTCCGGAATCGAACCTAATTCCCCGTTACCCACGTCACAGCCTCGGTAGGCCAATACCCTACCGACGGGAGCTGATAGGTCAGAAACTCGAACGAACTGTCGCAGAGCGATCCGCTCGGTCATTATGATCACCAAGAACAGGTCGAAAACCTGGATGGTTCCAATGCTAATGAATGCCACCCTTCTACGAAGTCGGGTGTTTTTGCATGTATTAGCTCCAGAATTACCATGGATATCCATTTGTTAATGATCTTCGTGTAGATTATAACTGTTGTAATGAGCTATTCGCAGTTTTGCCGTATAAAGCTTATACTTAGACTTGCATGGCTTAATCTTTGAAACAAGCATGTTACTGGCAGAAGACATCTGGGGCATCACAGACCTGTGCCTCAAACTTCCATCGACTTGAAATCGATAGTCTCCTCCTGAAGTGACTATACCAGCAAAGCTAGCAGCACTATTTAGTAGGTTAAGGTCTCGTTCGTTATCACCCAATTAAGCAGACAAATCACTCCACCAACTAAAGTCATACACCACCCACAAAATCAAGAAAATCTCAATCTGTCAATCTTGTGTGTCTGGACCTGGTGAGTTCCCCGTGTTGAGTCAGGGTAGCCGCAGGCTCCTCT</t>
  </si>
  <si>
    <t>&gt;consensus_cl_id_3_total_supporting_reads_3</t>
  </si>
  <si>
    <t>Heterocapsaceae environmental sample</t>
  </si>
  <si>
    <t>Alveolata</t>
  </si>
  <si>
    <t>CTAAGCGCACAGGGGTCTGGGCCCATCGCCCATAGCACACCTGCGTTGCGAAGGGGAGCGGCCGAAAGCAGACCTAGCCTAGTGGCGTTCAGTCAATTCGGCGCGCGCGCTCCGTCGCTGACGTCTGAAGTGCTTCGGCTGATACCACGACGTCGGCGACGGAGCGGCACGTGCCGGGTAGTTTTCACTAGGCTTAGGTCTCTGCGTGCAGGTGTGCCGTAGCGATAAAACCCAGATTGACCCACAAATTTCGTGGACGGAGTCGGTAACTCCAGCTCCGCCATCAAGATCATCGATTGCGGTGCGGTGGCGAACATCTCGTCGATGATATGTTCACGCTCGTTTTCGGGCAGCTCAGGCAGGCAGTACGAACAGGTTGATGCGCGCACGACGTCGAGCGCCTTTTGCCACCTTGCCGGCCAATTTACCCGGCGCCGAGGAGCACAGGATCGCGCAGACGTGCGAACACCGTTGACCGGTATTCGCCCGGTTCCCCAGCCAAACGCCCCAGTAGCGCGGATGGTAAAGGCTTTCTGAAATTGCGGAATGAACTCTGGGTTCAGATTTTTCTCGTTTGCATGCACAAGCTCTTAACATAGCGGTTCGGCTAATCATAATTGCAGGGTGATTTTGCAATTGCAACGGCGAAGCACCAATATAAAACAACATCGGCCCGTAATCAGGCCGATGGAATCACTGGCGCGGTAACGCGCCGGAATAAAGGATCAATCCAGCTGCAGCTGAGGCACCACTTCTTTCACCTGCGCCAGATAATCGCTGCGATCTTTACCGCTTAGCCCTTCTGAACGCGGCAGTTTCGCCGTCAGCGGGTTGACCGCCTGGTTGGTCCACATTTCGAGGTAGATGCGGGCCCAGTTGACTCCGGTGTTACCGGATAGCGCAGGTACGATCACCCCGTTTCACCTTCTGGCTAAACAGCAACAGCTTTTTCAGGTGCATAACGCGTGGTGTACTGGCGACCATGGCGGATGGCCACGTAGTTGCCCGCGGCGCCTGCGTTGGCGATCAAGCACTTCACCGTCGCCCACTGCCAGCACCGGAGTACCGACCGGCATCGCGAAGTCGACGCCTTTGTGCGGCGCGTCGCCAGTGACCGTTCTCCGGCGTGGGTTGAGGAGTTTGAAGAGATGCGGAACTGCTTCATGGTTGAAACGCATAAAGCCGCGCGCCAGGCCCGAGCCCTGACGATCGTAAATTACCGTCTTCGGCACGGATGGCGTAATGGTCTTGCCGCCGGTGCGCATACGCGCCAGCAGCTGACTTGCTCTTGCCGTCAAAGTGTTCGCGGGACATCAGTACCGAGAACTGATCCCCGCGGTTGCGGAAATCCAACTGCCACTGCAGCGCTTTGATCACCGCATTGATTTCAGCGGCTCAGACCGGCATCGCCGGCGCTGCTACGACGAAGCTGCCGTTCAGACGACCGCTGATCACATTGTTGCGCCATTCGCCCTGCTGCGACTCCTGGGTTTCTTTGAAGTTGTTACCTACGCGGTCATAGGTGCAGGTTTCACGCCGGGAAACACCAGGTCAAACGCTGCAGATCGCCGGCATCGTTCACCGTCCATGACAGCTGCTGGCCAATTTTCAGGTTACGCAGATCGCGGTTTTGATACCAACAGCGTGACATCCGACATATCTATGCCGTATTGAGTCAGAATGCTGCCCAGCGTATCACCGGTAGAAACAACATATTCATGCATATTCTCGCCAGCGACACCCAGTCCAGCTCATCCTGTGGGATGTCATCATCGGGGTGGCTTGGTCGAGATCGATCGGTTCGCTGGCTTCTGGCGGCGAGGATCGTAACTGGCTGGATTCTAACTCAATGCTTTTGCGCGAACGGTTATGTTCATGGGTGATAAACAAAAGGCCGCCAGACGGCAACGGCCAATGTAACCACTGTCAGCGACCCCAGCATGACGCGGTAGGGCCGTGGCAGATTGTTATACGCCAGAGCGATAGTTCGGACTATCTGCTGCGCCGATTTTATCCTCATAATCTTTACTTCAGGCAGCTCACGTACTGGTTTGACAGCTGAGTCAGGAAGTTCCGTAGCTGTCTTTCCCCAGTACAATGAGCTGCCTGAAGTAAAGATTATGAGGATAAAATCGAGTGCGGCGAACTGGTCAGACTATCATGCGATGGCTGTTGTACGGCTTACTACGTCATGCTGGGGTCGCGAACGTGGTTGTGGCCGTTGCCAAATCTGGCGACGCCTTTATCGCCCAGAACGTAATCCATCGTTAAAGCGTGAGTTAGAATCAACCGGTGCGATCGCGCTGTAAAACCAGCGAAGCTCTCTCGACCAAGCCACCCCCGTGTCCCGCAGAGTGAGCTGGACCAAAAGATTTTCGGCGGCGTATTTGTTCTACCGGTGATACGCTGGACGCTGTCTGACCCAGCCAGCCAGATGCTGTCGGATGTCACGCTGTTGGCATCGCAAAACCGCGCGATGCCATAATCGAAAATTAACCGGCAGCTCATGGACGGTACGATATGACCGCATTGCAGTAACAGCAAAGCCGGGAGTCGCAGCGCAGGGCGATGGCGGCGCGTAGTGATCGGCGGTCGTCTGAGCAGCTTCGTCAGCAGCCGGCGATGCCGCAGCCGTGCTGGGCTCAATGCGGTGATCAAAGCCGTCAGTGGCAGTTGGGCGCGAAAGTTCTCGGTACTGACTCTCCCGCAATACTGACGGCAGGCGCACTGAAATCGCGCTGCATATGCCGGCGTACCGCTAAATTCTACGATCGGCGGGAAGGCGGCGCTTAGCAGTTCCGCATCTCTTCGGCTCAGCCTGCACCGGGTGAATCCACCCAAGTCGACTTCGCGATGCCGGTCGGTACTCCAGTACCCAGCGAACCCGAAGGCGATCCGCCAAACGCAGCGGTGCCGCGAGCCGATCACCATGGTCGCCAGTACACCACGCGTTATACGCCTGAAAAAGCTGGCCGGGCGAAGTGGGCGGGGTGATCGCATCGCTTTATCGGCCATCAAGCTCGATGGACCAACCGGCAGGCCCATTCCGGGCGGCAGGCTGCCGCGTTCAAGCGGCAAGATGCGGCGGTGAAAGAGACGCGCTCCTTTGCCCGGCGCGTTACCGCGCCAGCTGTTACATCGGCCTGATTGCAGGCCGATGTTATTTTATTGGTGGTGCTTCGCCATTGTGAGCAAAATCACCGCGCAGACATGTTAGCGAACATATGAAGAACTGTGCATGCAAAACGAAAGGCGGGCGGTTGTCCGCAATTTCAACCATCGCCTGCTTTGGCTGGGGCCATGGCGGTGTCACTGGTTTCCCTGCTGCGCGACGCCGTCGCTGCGCTCGGCGTCTCAACATTGTACTGCCTGCTGGCTACCGCGCAGCGTGGTGTTACCGCAATCGATGATCTTGACTGTTGCGGGCTGGAAGTTCGACCTGTCCACGACGGTGCAAGCCTAAGCGCACAGGGGTCTGGGCCCATCGCCCATAGCGCACCTGCACGTTGCGAAGAGGCGGCCGAAAGCAGACCTAGCCTAGTGGCGTTCAGTCCAATTCGGCACGCGCCGCTCCGCCATGACGTCTGAAGTGCTTCAGCTGATACCACGACGTCGGGATACCCATAACTACTCCCACGTAGATGGTTAGTGCGTATAGGCCGTAGCCGACTCAGATCAAATACCAAGATCTCGTTAAGCGTGTTAAGTATCCGCGAACGCCGAACAGGGCCAGGCCCACACCTGTCTCCTAGGTGGTCTCAACCTTCCCTGTCGCTCCGCCACAAAGTAACAGTCGAGGGCCGTCGGGAACCCAGGCCCACCTCTACCCGGGATAGACCACCTGTCCTTTCAGCCCCCTCGTCAGAATCACTTGCGGGTACTCAATGAGCTGACCCGACTTTAGTCACCATCTATATAGTATGTATGTATGTATAGTATATACCCGTGATCACCTTCCAAGTGATCACGGCCCGATGTATAACCAAGGCAGACTGACAAGAATGTAGGGCCAATGATGATAAACTAGCATCCTATACTAAGCATCTAGGATTGCAGGTAAGGTATCAACAGATGTAGCGACAATGTCAGGCTATGCATCAGAATAGGATTAACGAAAGCAGTAACATGCTTACACTACTCTAATGCAAGCAGTATCAGAGAATAGGCGATATCTGGTGATCAAGGGAGGGCTTGCCTGGTTGCTCTGGCAAGAGAGGGTCATCAACTCCGTAGTCGAACTGGTCAGCAGCAGCGTCGGTCTCATAGTCTACTAGAGAGAAGAGGGGAAGAAATAATGAATACAGAGCAAACAAAGCACCATAAAATATGTAAGGCAATACGCGGTGTTCGGTGT</t>
  </si>
  <si>
    <t>&gt;consensus_cl_id_1_total_supporting_reads_24</t>
  </si>
  <si>
    <t>GATGTACTTCGTTCAGTTACGTCGTGTTACGACTTCTTCATCCTCTAGATGATAAGGCTCACAACATTTCCTCACGAAGAGCAGTGCAGAGCAAAGCAGCTACGTAAGTCCATGTAATTTGCCGGATCATCCAATCGGTTGAAGCGACGGGCGGTGTGTACAAAGGGCAGGGACGTAATCAGCACAAGGTGATGACTTGTCCTTACTAGGAATTCCTCGTTCATGACCCATAATTGCAAAGGTCAATCCCTATCACGACGGAGTTTCACAAGATTTCCCGCTTCGTACGAAGTAGGGCAGAGCTCGCTGACTCCGTCATTGTAGCGCACGTGCAGCCCAGACCATCTAAGGGACGTAAC</t>
  </si>
  <si>
    <t>Serratia liquefaciens</t>
  </si>
  <si>
    <t>&gt;consensus_cl_id_1_total_supporting_reads_9</t>
  </si>
  <si>
    <t>TTGGGTTTAAGCCATGCATGTCTAAGTATAAGCAATTTATACAGTGAAACTGCGAATGGCTCATTAAATCAGTTATCGTTTATTTGATAGTACCTTTACTACTTGGATAACCGTGGTAATTCTAGAGCTAATACATGCTAAAAATCCCGACTGTTTGGAAGGGATGTATTTATTAGATAAAAAATCAATGCTTTTCGGAGCTCTTTGATGATTCATAATAACTTTTCGAATCGCATGGCCTTGTGCTGGCGATGGTTCATTCAAATTTCTGCCCTATCAACTTTCGATGGTAGGATAGTGGCCTACCATGGTTTCAACGGGTAACGGGGAATAAGGGTTCGATTCCGGAGAGGGAGCCTGAGAAACGGCTACCACATCCAAGGAAGGCAGCAGGCGCGCAAATTACCCAATCCCGACACGGGGAGGTAGTGACAATAAATAACGATACAGGGCCCTTTCGGGTCTTGTAATTGGAATGAGTACAATGTAAATACCTTAACGAGGAACAATTGGAGGGCAAGTCTGGTGCCAGCAGCCGCGGTAATTCCAGCTCCAATAGCGTATATTAAAGTTGTTGCAGTTAAAAAGCTCGTAGTTGAACCTTGGGCTTGGTTGGCCGGTCCGCCTTTTTGGCGAGTACTGGACCCAACCGAGCCTTTCCTTCTGGCTAACCTTTCGCCCTTGTGGTGTTTGGCGAACCAGGACTTTTACTTTGAAAAAATTAGAGTGTTCAAAGCAGGCCTTTGCTCGAATATATTAGCATGGAATAATAGAATAGGACGTTATGGTTCTATTTTGTTGGTTTCTAGGACCATCGTAATGATTAATAGGGACGGTCGGGGGCATCAGTATTCAGTTGTCAGAGGTGAAATTCTTGGATTACCTGAAGACTAACTACTGCGAAAGCATTTGCCAAGGACGTTTTCATTAATCAAGAACGAAAGTTAGGGGATCGAAGATGATCAGATACCGTCGTAGTCTTAACCATAAACTATGCCGACTAGGGATCGGGTGTTGTTCTTTTTTGACGCACTCGGCACCTTACGAGAAATCAAAGTCTTTGGGTTCTGGGGGGAGTATGGTCGCAAGGCTGAAACTTAAAGGAATTGACGGAAGGGCACCACCAGGAGTGGAGCCTGCGGCTTAATTTGACTCAACACGGGGAAACTCACCAGGTCCAGACACAATAAGGATTGACAGATTGAGAGCTCTTTCTTGATTTTGTGGGTGGTGGTGCATGGCCGTTCTTAGTTGGTGGAGTGATTTGTCTGCTTAATTGCGATAACGAACGAGACCTTAACCTACTAAATAGTGCTGCTAGCTTTTGCTGGTATAGTCACTTCTTAGAGGGACTATCGATTTCAAGTCGATGGAAGTTTGAGGCAATAACAGGTCTGTGATGCCCTTAGACGTTCTGGGCCGCACGCGCGCTACACTGACGGAGCCAACGAGTATTAACCTTGGCCGAGAGGTCTGGGAAATCTTGTGAAACTCCGTCGTGCTGGGGATAGAGCATTGTAATTATTGCTCTTCAACGAGGAATTCCTAGTAAGCGCAAGTCATCAGCTTGCGTTGATTACGTCCCTGCCCTTTGTACACACCGCCCGTCGCTACTACCGATTGAATGGCTTAGTGAGGCCTCCGGATTGGTTTAAAGAAGGGGGCAACGACCCATCTTGGAACCGAAAAGTTGGTCAAACTTGGTCATTTAGAGGAAGTAAAAGTCGTAACAAGGTTTCCGTAGGTGAACCTGCAGAAGGATCAGGTGCTGCTTGTCCAGGGTTTGTGTAACCTTTTAACCTTAGCAATACGTAACTGAACGAAGTACAATACGTCGCCAGTGAGTTGCGCGACACGGATGCCGCGCACACCTAAATGGCGACGCCTATTTAGCAGGTTAGAGTCTCGTTCGTTACCGGAATTAACCAGACAAATCGCTCCACCAACTAAGAACGGCCATGCACCACCACCCACCGAATCAAGAAAGAGCTGTTAATCTGCTGTCAATCCTTCCGGTGTCCGGGCCTGGTAGATTTCCCGTGTTGAGTCAAATTAAGCCGCAGGCTCCACTCCTGGTGTGCCCTTCCGTCAATTCAGGTGCTGCTTGTCCAGGGTTTGTGTCACTTTCTTAACCTTAGCAATACGTAACTGAACGAAGCAATACCAC</t>
  </si>
  <si>
    <t>&gt;consensus_cl_id_14_total_supporting_reads_116</t>
  </si>
  <si>
    <t>TGAGACCTGTTATTGCTCAATCTCGTGCGGCTCGAAGCCGCCGGTCCCTCTAAGAAGAATTTTAATACGTCGCCAGTGAGTTGCGCGACACGATGCCGCGCACACCTAAATGGCGACGCCTATTTAGCAGGCTAGAGTCTCGTTCGTTATCGGAATTAACCAGACAAATCGCTCCACCAACTAAGAACGGCCATGCACCACCACCCACCGAATCAAGAAAGAGCTGTTAATCTGTCAATCCTTCCGGTGTCCGGGCCTGGTGAGATTTCCCGTGTTGAGTCAAATTAAGCCGCAGGCTCCACTCCTGGTGGTGCCCTTCCGTCAATTCAGGTGCTGCTTGTCCAGGGTTTGTGTAACCTTTTAACCTTAGCAATACGTAACT</t>
  </si>
  <si>
    <t>Diarsia rubi</t>
  </si>
  <si>
    <t>CCAGCTCACGTTCCCTATAAACGGGTGAACAATCCGACACTTTGAGACTTCTGCGTCCCAATGATAGGAAGAGCCGACATCGAAGGATCAAAAAGCAACGTCGCTATGAACGCTTGGCTGCCACAAGCCAGTTATCCCTGTGGTAACTTTTCTGTCACCTCTAACCAGAACTGTTCTGGATTTAAAGGATCGATAGGCCATACTTTCGTAGTTCATAATCGTAATGAAATTCTGAATCAAGCTGACTTTTCCCCTTTTAGTCTACGAGAGATTTCTGTTCTCTCTGAGTCAACCTTTGGACATCTGCGTTGCAATTTAGCAGATGTGCCGCCCCAACCAAACTCCCCATCTGACAATGTCCTCTTTGATGTGAGTTATCAACCGACATTCATCCAACTCTTTACAGAGCTGCACCATTTAAAGAGTAAGCAGAACAACGCTACAGGTCGTGGTATTTCACTGTCGGGCAAGCCCTCCCGTATGCTACACCCCATAGGTTATTCCACAATATCAGACTAGAGTCAAGCTCAACAGGGTCTTCTTTCCCCGCTTATCATGCCAAGCCCGTTCCCTTGGCTGTGGTTTCGCCAGATAGCAGATGGGGACAGTAGGAATCTCGTTAATCCATTCATGCGCGTCACTAATTAGATGACGAGGCATTTGGCTACCTTAAGAGAGTCATAGTTACTCCCGCCGTTTACCCGCGCTTAAGTGAATCTCATCACCGTGACATTCAGAGCACTGGGCAGAAATCACATTATGTCAACAGCAGTAAAGCCTATCATAATGCTTTGTTTTAATTAAACAGTCAGATTCCTCTGGTCCACACCAGTTCTGAGTTGACAGCATAACTGTCCTCAGAGCCAATCCTTTTACCGAAGGTTCGGATCTAATTTGCCGACTTCCCTCATCTGCTTTGCTCTGCTAAACCAAAGGTACCTAACCTTGGAGACCTGCTGCAGTTATTGGTACGGTTCAAAGAACTCCATAGACCACTGGTTTTTCAACGGCCCCGAGTTGTTGTCGTAGACTCTCAAATGAGAATCCTCTTTCACAGTTTACTCTCTTCTCAAACCAACATTATTCCGAGAGATATCTGAGTTGAAAGGCATAGACGTCGCCTCACGACACTCCTCCGGACCCCCCAGTGCCCTTTGTGTTACCACTCTAAAGTCCTTTGAGTTAAGGAATATTAGCCTTATTCTCTTTCGGGAATCATTTGAGCTAATAAACCCCTTAGAACCGACTAACCCGAAACCAACTACTGTTCCTTCGGAACCCTTATCCACGTAGGCCGTTGCCATTCTCAGACAACTATTTACTACTATCACCAAGATCTGCACTAAATTCACCTCCTGTTGCACTCACGCACAACATTCTCTGGTAAATTCACGCCCTCCTACACGTTGTTTCCTTTACAACAACGACGCATTATCGACTTTTCGCTGACCGTCATCAATTTTTCGGGGCTGGTCCATTCGGCAGGTGAGTTATTACACACTCCTTAGCGGATTTCAACTTCCATGACCACCGTCCTGCTGTCTCAATGAACCAACACCCTTTGTGGTTTGTCATAAGCGGAAATTAGACGTCTTATATGCGTTTAAGGAGCATCCCTCATCGCCAGTTCTGCTTACCAAAATGGCCCACTATGAACTTACATAGTCACCGCCAATTATCAACTTAATTGGCTTTATCGATTTCATTTGAAGTTTGAGAATAGGTCGAGGACCAAGATGTCCCCAGTGCCTCTAATCATAAGCTTTACCGAAACCTACTTTTCAAAGTTCAAGCTATCCTAAGGGAAACTTCGGAGGGAACCAGCTACTAGATGGTTCGATGAGTCTTTCGCCCTATACTCAGGTAGGATGAACGATTTGCACGTCAGTATCACATTGAGCCTCCACCAGGATTTCTCCTGGCTTCACTCTTCCCAAGTATAGATCACCATCTTTCGGGTTTAATAAGCTATGCTCTATCACAATTTTCACAGGAATTGCTTGTTCCGCAATCACTTTCATTCCGCACTTGGGTTTTTTGCCCTAGCACTTGCACAGCTTAATAACTCCTTGGTCCGTGTTTCAAGACGGGTCATAATCAGAAGCCAAACACAGCCATTTAAACATGACCATGCTGCACAAGGCGGTTCCTGATTATGCTTCCAGCCCAGCGATTTCATGTTTTTTGAAGCTCCTCTCGGAGTTCTTTTCAACTTTCCCTCATGGTACTTATTCGCTATCGGTTTTGCAGTAATACTTAAACTTCGAGCACAGATACGCCCGCTTTAAACTCCACTCTCAGGAGTTTGACTCTACTATTCATAACGTTGCGTTCTCATCTTAGAAACAGGCCTGTCACCGTTTTCAGTTGAGTCTTCCACCTCAACAACTAATTGAGATCCCGCTCCGCTATTGTTCCCACATGTCATTGCAAGCAATGATTCGTGGACAGTTTGAATCCCTTTCGCTCGCCGCTAGTCAGGATGTCACTGTTGTTTTCCTTTCCTCCTCTTAATTATATGCTTAAATTCAGAGGGTAGCTTCAATTAGATCAGGTTCAATTTATTATCTATTCTAAGTAACAACATTCGTTTTTACTCAAGAGTTTTGGAATTCCACGATTACTGGAATTTAAACCGCTCATACGTCAAAGACGTAAACACTGACTAATTGTACTCTAACGAGTGCAATACATTCAGAAATGATGCTTTCGAAAATGCTCAGATCGGCACCCATACTGCGGACTGACACATCTTTCATCAAACTGCAAACCAAGTAATCCATCGCTGAACCTTTAAATAGGTTAATTAATGTCTGTCAATGCCTAAAATCCTTCTAGATGATGTGTGTTTTTAACACTTTTTTAATGATCCATCCGCAGGTTCACCTACGGATACCGTGTTACGACTTCTTCATCCTCTAGATGACAAGGCTTATTCCGCTTCCATTTCACAAAGGCGAATGCCAATATAAAATGTCACAGAATTCACCGGATCATCCAATCGGTTGAAGCGACGGGCGGTGTGTACAAGGGCAGGGACGCAATCAGCACAGTATTATGAACTATACTTACTAGGAATTCCTCGTTCATGAGCCAAAATTACAAAACTCAATCCTAACACGACACTATTTTCGTGATTTCACATTTCTTTCGAAATGTAAGGCTTGTTGCTAGAGTCATTGTAGCACACGTGCAGCCCAGGCCATCTAAGGGCATCACAGACCTGTTATAGCCTCGATCTTACCTGGGGTAAAACCCCCCAGAGTCCTTCTCCATACAGCTTCTCAGGAACGATGAGAAGAGAAAGGGAGACAGCCGAGATCTCGTCCGTTATCGGAATTAACCAGACAAGTCACCTCACCGACTAAGAACGGCCATGCACCACCACCCATAGAATCAAGAAAGATCTCTTCACCTGTCAATCATAACCATGTCCGGGCCTGGTAAAATTCCCCGTGTTGACTCAAATTAAGCCGCAGGCTCCACTCCTGGTGGTGCCC</t>
  </si>
  <si>
    <t>&gt;consensus_cl_id_3_total_supporting_reads_56</t>
  </si>
  <si>
    <t>TTACAGACCTGTTATTGCTCAATCTCGTGCGGCTAGAAGCCGCCTGTCCCTCTAAGAAGAATTTTAATACGTCGCCAGTGAGTTGCGCGACACGGATGCCAGCACGACCTAGGATGTCGACGCCTATTTAGCAGGCTAGAGTCTCGTTCGTTATCGGAATTAACCAGACAAATCGCTCCACCAACTAAGAACGGCCATGCACCACCACCCACCGAATCAAGAAAGAGCTGTCAATCTGTCAATCCTTCCGGTGTCCGGGCCTGGTGAGATTTCCCGTGTTGAGTCAAATTAAGCCGCAGGCTCCACTCCTGGTGGTGCCCTTCCGTCAATTCAGGTGCTGGAGTCTTGTGTCCCAGTTACCAGGTTAACCTTAGCAATACGTAACGTG</t>
  </si>
  <si>
    <t>Hypercompe scribonia</t>
  </si>
  <si>
    <t>&gt;consensus_cl_id_0_total_supporting_reads_5</t>
  </si>
  <si>
    <t>TTAAGCCATGCATGTCTAAGTATAAGCAATTTATACAGTGAAACTGCGAATGGCTCATTAAATCAGTTATCGTTTATTTGATAGTACCTTTACTACTTGGATAACCGTGGTAATTCTAGAGCTAATACATGCTAAAAATCCTCGACTGTTTGGAAGGGATGTATTTATTAGATAAAAAATCAATGCTTTTCGGAGCTCTTTGATGATTCATAATAACTTTTCGAATCGCATGGCCTTGTGCTGGCGATGGTTCATTCAAATTTCTGCCCTATCAACTTTCGATGGTAGGATAGTGGCCTACCATGGTTTCAACGGGTAACGGGGAATAAGGGTTCGATTCCGGAGAGGGAGCCTGAGAAACGGCTACCACATCCAAGGAAGGCAGCAGGCGCGCAAATTACCCAATCCCGACACGGGGAGGTAGTGACAATAAATAACGATACAGGGCCCTTTCGGGTCTTGTAATTGGAATGAGTACAATGTAAATACCTTAACGAGGAACAATTGGAGGGCAAGTCTGGTGCCAGCAGCCGCGGTAATTCCAGCTCCAATAGCGTATATTAAAGTTGTTGCAGTTAAAAAGCTCGTAGTTGAACCTTGGGCTTGGTTGGCCGGTCCGCCTTTTGGCGAGTACTGGACCCAACCGAGCCTTTCCTTCTGGCTAACCTTTCGCCCTTGTGGTGTTTGGCGAACCAGGACTTTTACTTTGAAAAATTAGAGTGTTCAAAGCAGGCCTTTGCTCGAATATATTAGCATGGAATAATAGAATAGACGTTATGGTTCTATTTTGTTGGTTTCTAGGACCATCGTAATGATTAATAGGGACGGTCGGGGGCATCAGTATTCAGTTGTCAGAGGTGAAATTCTTGGATTACCTGAAGACTAACTACTGCGAAAGCATTTGCCAAGGACGTTTTCATTAATCAAGAACGAAAGTTAGGGGATCGAAGATGATCAGATACCGTCGTAGTCTTAACCATAAACTATGCCGACTAGGGATCGGGTGTTGTTCTTTTTTTGACGCACTCGGCACCTTACGAGAAATCAAAGTCTTTGGGTTCTGGGGGGAGTATGGTCGCAAGGCTGAAACTTAAAGGAATTGACGGAAGGGCACCACCAGGAGTGGAGCCTGCGGCTTAATTTGACTCAACACGGGGAAACTCACCAGGTCCAGACACAATAAGGATTGACAGATTGAGAGCTCTTTCTTGATTTTGTGGGTGGTGGTGCATGGCCGTTCTTAGTTGGTGGAGTGATTTGTCTGCTTAATTGCGATAACGAACGAGACCTTAACCTACTAAATAGTGCTGTTAGCTTTTGCTGGTATAGTCACTTCTTAGAGGGACTATCGATTTCAAGTCGATGGAAGTTTGAGGCAATAACAGGTCTGTGATGCCCTTAGACGTTCTGGGCCGCACGCGCGCTACACTGACGGAGCCAACGAGTATTAACCTTGGCCGAGAGGTCTGGGAAATCTTGTGAAACTCCGTCGTGCTGGGGATAGAGCATTGTAATTATTGCTCTTCAACGAGGAATTCCTAGTAAGCGCAAGTCATCAGCTTGCGTTGATTACGTCCCTGCCCTTTGTACACACCGCCCGTCGCTACTACCGATTGAATGGCTTAGTGAGGCCTCCGGATTGGTTTAAAGAAGGGGGCAACTCCATCTTGGAACCGAAAAGCTGGTCAAACTTGGTCATTTAGAGGAAGTAAAAGTCGTAACAAGGTTTCCGTAGGTGAACCTGCAGAAGGATCAGGTGCTGGAGTCTTGTGTCCCAGTTACCAGGTTAACCTTAGCAATACGTAACTGAACGAAGTACAACAAAAAAAAAAAAAAAAAAAAAACACACACACACACACACACACACACACACACACACAC</t>
  </si>
  <si>
    <t>&gt;consensus_cl_id_18_total_supporting_reads_69</t>
  </si>
  <si>
    <t>CATCAAGACGACGCTCAGCCATTTCGCGGCTGAGTACCGTGCACTGTTCGCCAAGGGTCGGCTATTCCTGCAGCGACCGGTATCGCGTTTGTTACGTATTGCTAAGGTTAATAGGGAAACACGATAGAATCCGAACAATCGAATTGACGGAAGGGCACCACCAGGAGTGGAGCCTGCGGCTTAATTTGACTCAACACGGGAAATCTCACCAGGCCCGGACACCGGAAGGATTGACAGATTAACAGCTCTTTCTTGATTCGGTGGGTGGTGGTGCATGGCCGTTCTTAGTTGGTGGAGCGATTTGTCTGGTTAATTCCGGTAACGAACGAGACTCTAGCCTGCTAAATAGGCGTCGCCATTTAGGTGTGCGCGGCCTTCGTGTCGCGCAACTCACTGGCGACGTATTAAAATTCTTCTTAGAGGGACCGGCGGCTTCGAGCCGCACGAGATTGAGCAATAACAGGTCTGTGATGCCCTTAGACGTCTTGGACGTAACTGAACGGATTCTATCGTGTTTCCCTATTAACCTTAGCAATACGTAACTGAACGAAGTATTGATGTTA</t>
  </si>
  <si>
    <t>CCGCACGCGCGCTACACTGACGGAGCCAACGAGTATTAACCTTGGCCGGAGAGGTCTAAAACGTGAAACTCCGTCGTGCTGGGGATAGAGCATTGTAATTATTGCTCTTCTCAAATGAGGAATTCCTTAGTAAGCGCAAGTCATCAGCTTGCGTTGATTACGTCCCTGTCTCTTGTACACACCGCTGCCCGTCGCTACTACCGATTGAATGGCTTTAGTGAGGCCTCCGGATTGGTTTAAAGAAGGGGGCAACTCCATCTTGAACCGAAAAGCTGGTCAAACTTGGTCATTTAGAGGAAGTAAAAGTCGTAACAAGGTTTCCGTAGGTGAAATCCTGCGGAAGGATCATTACAGTATTCTTTTGCCAGCGCTTAACTGCGCGGCGAAAAAACCTGCGACACAGCAAGTTTCTTGTTATTACAAGAACTTTGCTTTGGTCTGGGACTAGAAATAGTTTGGGCCAGAGGTTTATCGAACTAAACTTCAATATTTATATTGAATTGTTATTTATTTAATTGTCAATTTGTTGGATTAAATTCAAAAAATCTTCAAAACTTTCAACAACGGATCTCTTGGTTCTCGCATCGATGAAGAACGCAGCGAAATGCGATAAGTAATATGAATTGCAGATTTCTAGAATCATCGAATCTTTGAATGCGATACGGCGCCCTCTGGTATTCCAGAGGGCATGCCTGTTTGAGCGTCATTTCAAACTCCTTTGGGTTTGGTATTGAGCATACTAGTCGAACTAGGTTTGCTTGAAATGTACAATAGAGCGGTACTGGATAGTGCTATATGACTTCTTCAATGTAATAGGTTTATCCAACTCGTTGAATAGTTTAATGGTATATTTCTCGGATGAAAGGCTCGGCTCATAATATAACAAACAAGTTTGACCTCAAATCAGGTAGATTACCCGCTGAACTTAAGCATATCAAGCGGAGGAAAAGAAAACCAACAGGGATTGCCTAGTAACGGCGAGTAGTTAGGCAAAAGCTCAAATTTGAAATCTGCACCTTCTGGCATCCGAGTTGTGAATTTTGAAGAAGGTAACTTTTGGAGCTGGGTTTCTGTCTATGTTCCTTGAACAGACGTCACAGAGGGTGAGAATCCCGCGATGAGATGCCCAATTCTATAAAGTGCTGAAGAGCTCGAGTTGTTTGGGAATGCAGCCTTTAAGTGGGTGGTAAATTCATCTAAAAGCTAAATATTGGCGAGAGACCGATAGCGAACAAGTACATATTATCAGCGACGAAACAACTGAACGGAGAGTGAAAAAGTACGAAATTGTTGAAAGGGAAGGGCTTCAGATCAGACTTGGTATTTTACAGATCCTTTCCTTCTTAAGGTTCCTCGCGTTTTCATCAGCCAGCATCGGTTTGGATGCATAGGATAATGACTTATGAATGTACTCTACTTCGTGGAGTGTTATAGCCTTGATGATACTGCTCCGTCTAGACCGAGGACTGCGTCTTTTGACTAGACAAGCGCATAATATCTTTGCCACCCGTCTTGCGAAACACGGACCAAGGAGTCTAACGTCTATGCGAGTGTTTGGGGTGTAAAACCCAGCCGCGTAATGAAAGTGAACGAAGAGAGCCTAAGAGTGCATCATCGACCGATCCCACGGTCTTCGGATGGATTGAGTAAGAGCATAGCTGTTGGGACCCGAAAGATGGTGAACTATGCCTGAATAGGGGTGGGCCAGAGGAAACTCTTGGTGGAGGCTCGTAGCGGTTCTGACGCAAATCGATCACGTCGAATTTGGGTAGGGCGAAAGACTAATCGAACCATCTAAGTAGCTGGTTCCTGCCGGTTTCCCTGTGATAAGCAGAAGCTCGTATCAGTTTTATGAGGTAAAGCGAATGATTAGAGGTATTGGGGGTTGAAATGACCTTAACCTATTCTCAAACTTTAACATGCAAGAAGTCCTTGTTGCTTAATTGAACGTGGACATTTGAATGAAGAGCTTTTAGTGGGCCATTTTGGTAAGCAGAACTGGCGATGCGGATGAACCGGCGTGAAGTTAAAGTGCCGGAATACACGCTCATCAGACACCACAAAAGGTGTTAGTTCATCTAGACAGACGGTGGCCATGGAAGTCGGAAGGTCCGCTAAGGAGTGTGTATCAACTCACCGGCCGAATGAACTAGCCCTGAAAATGGATGGCGCTCAAGCGTTACTTATACTTCACCGTCAGGGTTGATATGATGCCCTGACGAGTAGGCAGCGGAGGTCAGTGACGAAGCCTTGGCTGTAAAGCTGGGTAGAACGGCCTCTAGTGCAGATCTTGGTGGTAGTAGCAAATATTCAAATGAGAACTTTGAAGACTGAAGTGGGGAAAGGTTCCATGTCAACAGCAGTTGGACATGGGTTAGTCGATCCTAAGAGATGGGGAAGCTCCGTTTCAAAGAACTTGATTTTTCAAGTCACTATCGAAAGGGAATCCGGTTAAAATTCCGGAACTTGGATATGGATTCTTCACGGTAACGTGAATGTGGAGACGTCGGCGAGCTCCTGGGAGGAGTTCTCTTTTCTTCTTAACAGCTTATCACCCTGGAATTATTTATCCGGAGATAGGGTCTTATGGCTGGTGAGGCAATACTTTTGTTGCATCCGGGTGCGCTTACGACGGTCCCTTTTGAAATCCACAGGAAGGAATAGTTTTCATGCCAAGTCGTACTCATAACCGCAGCAGGTCTCCAAGGTTAACAGCCTCGCCGATAGACACGGTGATAAGGGAAGTCGGCAAAATAGATCCGGGTGGAATCTTCGGGATAAGGATTGGCTCTAAGGATCGGGTGTTCGGCCTTTACCAGACGCAGCGGAACTGATGGTGGACCGTTCAGGAGCAATCTTGGACGGACCGCCGTCGGATCTTGTTGTAGACGGTTTTGGTAGACTTTTAGTCGTCCGGGGCACGCTTAACGATCAACTGGTAGAACTGGTACGGACAAGGGGAATTCGACTGTCTAATTAAAACATAGCATTGCGATGGTCAGAAAGTGATGTTGACGCAATGTGATTTCTGCCCAGTGCTCTTAATGTCAAAGAAGAAATTCAACCAAGCGCGGTAAACGGCGGAGCACCATGACTCTCTTAAGGTAGCCAAATGCCTCGTCATCTAATTAGTGACGCGCATGAATGGATTAACGAGATTCCCACTGTCCTATCTACTATCTATTGGAAACACAGCCAAGGAACGGGCTTGGCAGAATCGAAGCGGGGAAAGAAGACCCTGTTGAGCTGACTCGGTTTGACATTGTGAAAAGACATAGTGGGTGTAGAATAAGTGGAGCTTCGGCGCCGGTGAAATACCACTACCTCTATAGTTTTTTTACTTATTCAATTAAGCGGAGCTGACTTCATCGTCTGTTCTAGCATTAAAGTCTCTTTAGAGGCTGATCCGGGTTGAAGACATTGTCAGGTGGGGAGTTTGGCTGGGGCGGCACATCTGTTAAACGATAACGGTAGTCCTAAGGGGGCTCATGGAGAACAGAAATCACCAGTAGAACAAAAGGGTAAAAGCCCCCTTGATTTTTACTTTCAGTGTGAATACAAACCATGAAAGTGCGGGCCTACTCTATCCTTTAGATCCTCGAATTTGAGGCTAGAGGTGCCAGAAAAGTTACCACAGGGATAACCGGCTTTGGTGGCAGTCAAGCGTTCATAGCGACATTGCTTTGATTCTTCGATGTCGGTTTTCCTATCATACCGAAGCAGAATTCGGTAAGCGTTGGATTGTTCAAATTCACTCAATAGGGGAACGTGAGCTGGGTTTAGACTGTCGTGAGACAGGTCCAAGACGGGCTCAAGGGCATCACAGACCTGTTATTGCTCAATCTCGTGCGGCTCGAAGCCGCCGGTCCCTCTAAGAAGAATTTTATCACGTCGCTGTAGTGAGTTGCGCGACACGGATGCCGCGCACACCTAAATGGCGACGCCTATTTAGCAGGCTAGAGTCTCGTTCGTTACCGAATTAACCAGACAAATCGCTCCACCAACTAAGAACGGCCATGCACCACCACCCACCGAATCAAGAAAGAGCTGTTATCTGTCAATCCTTCCGGTGTCCGGGCCTGGTGAGATTTCCTGTGTTGAGTCAAATTAAGCCGCAGGCTCCACTCCTGCAGCTCCTTCCGTCAATTCAGGTGTTGGAGTCTTGTGTCCCAGTTGCCAGGTTAACCTTAGCAATACGTAACTGAACGAAGTA</t>
  </si>
  <si>
    <t>&gt;consensus_cl_id_0_total_supporting_reads_2</t>
  </si>
  <si>
    <t>CCAGCTCACGTTCCTATTAGCGGGGTGAGCAATCCGACATTTTGAGACTTCCTCCGTCTCAATGATAGGAAGAGCCGACATCGAAGGATCAAAAAACAACGTCGCTATGAACGCTTGGCTGCCACAAGCCAGTTATCCCTGTGGTGCTTTTCTGTCACCTCTAGCCAGAACCTTTCTGGACTTAAAGGATCGATGGCTATGCTTTCGCAGTTCGTATTCGCACTGGAAATCAGAATCAAGCTGACTTTTCCCCTTTCAGTCTACGAGAGATTTCTGTTCTCTCTGGAGGTCAACCTTAGGGCATCTGCGTTGCAGTTTAGCAGATGTGCCGCCCCAGCCAAACTCCCCATCTGAATATGTCCTCTGATACGATCGGTAAGAGAACCTTAAATCTAGAACACGTAAGAAAACGTGATTCGTTGTGACAAGTAAGTAGAGCGACAGTGGAGGTCGTGGTATTTCACTGTCGCCAAAGCTCCCACGTATGCTACACCCCCAAGTCACTCCACAAAGTCAGACTAGAGTCAAGCTCAACAGGGTCTTCTTTCCCCGCTTATTTTGCCAAGCCCGTTCCCTTGGCTGTGGTTTCGTTAGATGGCGGATGGGGACAGTAGGAATCTCGTTGATCCATTCATGCGCGTCACTAATTAAATGACGAGGCATTTGGCTACCTTAAGGAGTCGTAGTTACTCCCCGCCGTTTACCCGCGCTTGGGCGAATTTCATCGCAATGACGTTCAGACACTGGGCGAATCACATTGCGTAAAGCGTTGCCGCTTGTCGCAATGCTGTTTAATTAAACAGTCAGATTCCTCTTGTCCGTACCAGTTCTGAGTTAGCCGGTTAATGCCAACAGGATAGCCGAAGCTCTAGCGTAGGCCACCGCTCGTTGCAACTCCCAAAGCGGTAAACCCACTCCAAGAAAGCGAGAACGATGAACTGTCACTAGGCCCTGAAAGCTCGGCCCTCAGAGCCAATCCTTTTTCCAAAGGTCAGATCTAATTTGCCGACTTCCCTCATCCGCCTTATTCTATCGACCAGAGGCTGCGAACCTAGGAGCTTGATGCGGTTGGGTACGGCTAGAAGTGGAGTAAATATCCCTTGGGGTTTCAAAGGCCAATAGAAGCGCACCGGATTTCCAACAGGTGTAGAAACTATACCAACTTTTCATCCTTTTCTCCAGACAAGCCGATTCAAAGTGGTGTTGTCAAAGAGCAAAGATAACGCTCCCCAGGGCTTCTCCTGGCAACCCAAGTTCGGTTGTGTTACCACAACCCCACCAACTAGTAAAGGAATTTGGGCCTTTTTCCTTTCAGGTCAAGAGGCGAAGCCTCCTCTGAGGTAAGCTTTTCCTTTGGGCCGACTAACCGGAGGACAATTGCTGTTCTCCCGGAACCCTTATCACTTCGGTCATCAAAGTTCTCATTTGATTAATTGCTACTACCACCAAGATCTGCACTAGAGGCTGCTCCAGCTAGTTTCACAACTAAGCCTTCTCAGCAGCCTCGCCCTCCTACACGTCAATGCTAATTTCATTGACGGTTTGGTATCGGCCGCCCGCTTGAGCGCTATCCATTTTCAGGGCTGGTCCATTCGGCAGGTGAGTTATTCACACTCCTTAGCGGATTTCAACTTCCATGACCACCGCCCTGCTGTTTCAATGAACCAACACCTTTTATGGTGTCTGATCAGCGAGTGTTGAGCGCCTTAACCAAACGTTGGGAGCATCCCTCATCGCCAGTTCTGCTTGCACAACGGCCACTAAGAAGTATCATTCATCTACCGAGCTAACTGAATTAGCAAGGTAGCAAACCCATTAAAGTTTGAGAATAGGTCGGCGGGATGCCCCCGAGGCCTCTAATCATTCGCTTTACCGGATCTAACTGATCATTAACTTCCAGCTATCCTGGGGAAACTTCGGAGGGAACCAGCTACTAGATGGTTCGATTAGTCTTTCGCCCTATGCCCAGTTTGACGAGCGATTTGCGTCGGTATCTTTACGAGCTTCCGCAGGGTTTCCCCTGGCTTCACCCAACTGGTGTAGGTCACCATCTACGGGTCTAAACGAAAATGCTCAGGCTCGAACTTCAGAGTCGGCTGCTGTTGCATTGTAATTCACAGCTTTTGCTTTCACTACGCGTCTGGGTTTGACGCACCCACTCGCACTTTCGTTACACTCGTCGGTCCGTGTTTCAAGACGGGTCGTCTGTACATGCCACTCTCGACAACTTGCAAAGGCGTGCCACACTTTCTCGATGTTAAGAACAAAGTTATAGCCGAAGCGACAACAAGTCATAACATACGGAAGTGATGTCGAGTAATGTAATGAGAGAAATCCTCGAGCATTAGGTCACGGACAGCCGCTTCCCCCTCGGCGATTTCAGGTATTTTAACTCTCCTTTCGAAGTGCTTTTCAACTTTCCCTCACGGTACTTGTTTGCTATCGATCTCTCACCGTTATCTAGCCGTGGATGGAGGTTACCACCCATTTTGCGCTCTACTCCCAAAGAGCGTGACTCATTAGATTAAAGCTGTACTTGAGAATGGCTGGAATAAGAACAGGGCTGTCACCTTCTCTGGCGTGCCTTTCCAGGCATCTTCTTCCAGGTTCTTAATAGCTATAACCTCCATGCCGACTCCGTCGAAACGGATTAACATCCATATCTCTTCGTCGCCACTCCTACGGGAATCCCAGTTGGTTTCTTTTCCTCCGCTTAATTACTCTTAAATTCAGCGGGTAGCCTTCTTGAGCTCGGATCATGATTTGAGAAGCCTGCGTAATTACCTCAACATTTCACTGTATGAGTTCTTACAGGTAGCATCATTTAGCCAGTGACGTAAAGGCACTGTATGTCATCCATTCAATCAGTGGATTGGAGAAATCTGTAGATAGCGAGCCAAACGTGCTTCGGTGAGGCCAGAAGTACCTTTGCGTTCAGAGATCTGGTGAATCACGAAATTTCGCAAGTCATGCACTTTATCGCGGTTTCTGCGTCCTTCCTCGGTGTGAGGAGTCGAGTCATCCATGCTGAGGTTTTAATTCTCATTATTCAATGATTTAAGTCATGTTATTAACATTGAGTGCTTGGGTTGGTTGTTGTTTAAACAGGAATGATCCATCCGCAGGTTCCTACGGATACCGTGTTACGACTTCTTGTCCTCCTGATAAGGCTCACAACATTTCCTCACGAAGAGCGATGTAGAACAAAGCAGCTACGTAAGTCCATGTATTTGCGGATCATCCAATCGGTTGAAGCGACGGGCGGTGTGTACAAAGGGCGGGGACGTAATCAGCACAAGGTGATGACTTGTCTTACTAGGAATTCCTCGTTCATGACCCATAATTGCAAGGTCAATCCCTATCACGACGGAGTTTCACAAGATTTCCCGCTCCGTACGGGTAGGGTAAAACTCGCTGACTCGTCATTGTAGCGCACGTGCAGCCCAGGCATCTAAGGGCATCACAGACCTGTTATAGGCTCGAACTTCCTTGTGATAGTCTCACAAAGTCCCTCTGAGCCCAATCGCTCGAGTAAACGAAGGCTAGTTAGTGGGTCGAGGTCTCGTCCGTTATCGGAATTAACCAGACAAGTCACCTCAGCGACTAAGAACGGCCATGCACCACCACCTGGGATCGAGAAAGAACTCTCAATCTGTCAATCATGACTATGTCCGGGCCTGGTAGGTTCCCCGCGTTGAGTCAAATTAAGCCGCAGGCTCCACTCCTGGTGGTGCCCTTCCGTCTTCGCTTTAAGTTTCAGCCTTGCGTCTATACTCCCCCCCAGGGCCCAGAGACTTAGATTTCTCTTGGAGTGCCCGAGGAGTCATGTTGTACAGCCTCCGATCCTCAGTCGGCATGTTTAGTTCTGGGGACTTCGGCGGTATCTAGCGCTTCGATCCCCCAACTTTCGTCCTTGATTAACAGGCACGCACTTTGGGCAATGCTTTCGCACTTGTTTGTCTTTGCTGGGTCTTAAATTTACCTCTCTCAGCCGTGCAGATGCCCCCGTATGTCCATATCAACCGTTACTTGTGTTCCACGTCACCAGCAAGGAGGATCACAGTCCTATATTGTTATTCCATGCTGAGCTGTTTAGCTATGGTACGGTTGGGCACTCCAATTTGCTCAAAGTAACAGAGCGGTACAGCCGAAGCTGTCCCACCCGAGTCCGAAACAGAAAGTGCACTGACTAACACGAAGTCAGACAGGCGTCTCTCCGATTTGGACGAAATCCACTTCGGACGCTTTACCTTCGCAATTTTAATATACGCTATTGGGCTACAATTACCGCGGCTGCTGGCACCTGACTTGCCCTCCAATAGGTATTCGCAAATCGTTTTGCTTGCTCCTTGCAATCACAGAACCGAAGGTCCTGAGTTGCTATTTCTGGTACTACCTCCCCGTATCGGGATTGGGTAATTTGCGCGCCTGCCGTGTCCTTAGATGTGGTAGCCGTCTCTCAGGCTCCCCTCTCCGGAATCGAACCTAATTCCCCGTTACCCGTCACAGCCTCGGTAGGCCAATACCCTACCGACGGGAGCTGATAGGTCAGAAACTCGAACGAACTGTCGCGTGATGCGATCCGCTCGGTCATTATGATCACCAAGAACAGGTATCTACCTGGATGGTTCCAATGCTAATGAATGCCACCCTTCACGAAGTCGGGTGTTTTTGCATGTATTAGCTCCAGATTACCATGGATATCCATTTGGTAATGATCTTCGTGCTGATTACGACTGTTGTAATGAGCTATTCGCAGTTTTGCCGTATAAAAGCTTATACTTAGACTTGCATGGCTTAATCTTTGAAACAAGCATATGACTACTGGCAGCCAAGATGTCTAAGGGCATCACACCGAATATGGTAATTAATTATCGGGCCAGCGGTGATGATAACCAGGAAAGTTCCTTCTTGTAACGGTCAACTTCATTTGTAAATATTGTATATAGTATTATGGTGTCGAAGTATTTTTATTTTTAATAAATACTAAATATTTACAAGCCTTCACGTCTGTAATTCTGCCCGGCAAAGACGCCACACTTTAAACTAGGAGTGTGC</t>
  </si>
  <si>
    <t>&gt;consensus_cl_id_0_total_supporting_reads_104</t>
  </si>
  <si>
    <t>TACGTCCAAGACGTCTAAGGGCATCACAGACCTGTTATTGCTCAATCTCGTGCGGCTAGAAGCCGCCGGTCCCTCTAAGAAGAATTTTAATACGTCGCCAGTGAGTTGCGCGACACGGACGCCGGCACCCGGGACAGCCTGAATGTCGACGCCTATTTAGCAGGCTAGAGTCTCGTTCGTTATCGGAATTAACCAGACAAATCGCTCCACCAACTAAGAACGGCCATGCACCACCACCCACCGAATCAAGAAAGAGCTGTCAATCTGTCAATCCTTCCGGTGTCCGGGCCTGGTGAGATTTCCCGTGTTGAGTCAAATTAAGCCGCAGGCTCCACTCCTGGTGGTGCCCTTCCGTCAATTCAGGTGCTGTTCTCGCAAAGGCAGAAAGTAGTCTTAACCTTAGCAATACGTAATCCTTCGTGCTGTCAGCGATTACTTTTCTTCTTAGAGGGACAGGCGGCTTTAGCCGCACGAGATTGAGCAATAACAGGTCTGTGATGCCCTTAGATGTCTTGGAGGTGCTGTTCTCGCAAAAGGCAGAAAGTAGTCTTAACCTTAGCAATACGTAACTGAACGAAGTACA</t>
  </si>
  <si>
    <t>CCAGCTCACGTTCCCTATTAGTGGGTGAACAATCCAACGCTTACCGAATCTGCTTCGGTATGATAGGAAGAGCCGACATCGAGGAATCAAAAAGCAATGTCGCTATGAACGCTTGACTGCCACAAGCCAGTTATCCCTGTGGTAACTTTTCTGGCACCTCTAGCCTCAAATTCCGAGGATCTAAAGGATCGATAGGCCGCTTTTCATGGTTTGTATTCACACTGAAAATCAAAATCAAGGGGGGCTTTTACCCTTTTGTTCTACTGGAGATTTCTGTTCTCCATGAGCCCCCCTTAGGACACCTACGTTATCGTTTAACAGATGTGCCGCCCCAGCCAAACTCCCCACCTGACAATGTCTTCAACCCGGATCAGCCTCTAAAGAGACTTTAATGCTAGAACGTGGACGATGAAGGCCAGCTCCGTTTAATTGAATAAGTAAAAAAACTATAGAGGTAGTGGTATTTCACCGGCGCCGAAGCTCCCACTTATTCTACACCCTCTATGTCTTTTCACAATGTCAAACTAGAGTCAAGCTCAACAGGGTCTTCTTTCCCCGCTGATTCTGCCAAGTACGTTCCCTTGGCTGTGGTTTCGCTAGATAGTAGATAGGGACAGTGGGAATCTCGTTAATCCATTCATGCGCGTCACTAATTAGATGACGAGGCATTTGGCTACCTTAAGAGAGTCATAGTTACTCCCGCCGTTTACCCGCGCTTGGTTGAATTTCTTCACTTTGACATTCAGAGCACTGGGCAGAAATCACATTGCGTCAACATCACTTTCTGACCATCGCAATGCTATGTTTTAATTAGACAGTCAGATTCCCCTTGTCCGTACCAGTTCTAAGTTGATCGTTAAGCGTGCCCCGGACACTCAAAGTCTACCAAAACCGTCTACAACAAGATCCGACAGCGGTCCGTCCAAGATTGCTCCTAGACAGTCCACCATCAGTTCCGCTGCGTCTGGTAAAGGCCCAGCACGCGATCATGAGCCAATCCTTATCCCGAAGTTACGGATCTATTTTGCCGACTTCCCTTATCTACATTATTCTATCAACTAGAGGCTGTTAACCTTGGAGACCTGCTGCGGTTATGAGTACGACCCGGCGTGAAAACTATTCCTTCCTGTGGATTTTCAAGGACCGTCGTAACGCGCACCGGATGCAACAAAAGTATTGCACTCTTCCAGCCATAAGACCCTATCTCGGATAAACCAATTCCAGGGTGATAAGCTGTTAAGAAGAAAGAGAACTCCTCCCAGGGCTCACGCCGACGTCTCCACATTCAGTTACGTTACCGTGAAGAATCCATATCCAAGTTCCGGAATTTTAACCGGATTCCTTTCGATGGTGACTTGAAAAATCGAAGTTCTTTGAAACGGAGCTTCCCCATCTCTTAGGATCGACTAACCCATGTCCAACTGCTGTTGACATGGAACCTTCCCCGCTTCAGCTTCAAAGTTCTCATTTGAATATTGCTACTACCACCAAGATCTGCACTGAGGCCGTTCTACCCAGCTTTACAGTCAAGGCTTCGTCATGACCTCCACGCCTGCCTACTCGTCAGGGCATCATATCAACCCGTGACGGTGAAGTATAAGTAACACGCTTGAGCGCCATCCATTTTCGGGGCTAGTTCATTCGGCCGGTGAGTTGTTACACACTCCTTAGCGGATTCCGACTCCTTGGCCACCGTCCGGCTGTCTAGATGAACTAACACCTTTTGTGGTGTCTGATGAGCGTGTATTCCGGCACTTTAACTTCACGTTCGGTTCATCCCGCATCAGTTCTGCTTGCCAAATGGCCCACTAAAAATATTCATTCAAATGTCCACGTTCAATTAAGCAACAGGACTTCTTACATATTTAAAGTTTGAGAATAGGTTAAGGTCATTTCAACCCCAATACTCTAATCATTCGCTTTACCTCATAAAACTGATACGAGCTTCTGCTATCCTGAGGGAAACTTCGGCAGGAACCAGCTACTAGATGGTTCGATTAGTCTTTCGCCCCTATACCCAAATTCGACGATCGATTTGCACGTCAGAACCGCTACGAGCCTCCACCGAGTTTCCTCTGGCTTCACCCTATTCAGGTATAGTTCACCATCTTTCGGGTCCCAACGGCTATGCTCTTACTCAAATCCATCCGAAGACATCAGGATCGGTCGATGATGCACTCTTAAGAGCTCTCACTACGTTCACTCGTTACGCGTACGGGTTTTACACCCAAACACTCGCATAGACGTTAGACTCCTTGGTCCGTGTTTCAAGACGGGTGGCTTAAGATCATTATGCCAACATCCTAGTCAAAAGACGCAGTCCTCGGTCTAGACAGGCAGTATCAACCAAGGCTATAACCTCCGCACCGAAGTAGAGCCACATTCGCCTAGTCTTCATCCTACCATCCAAACCGATGCTGGCCCAGTAAGCTGCGAGGAACCCAACCAAGAAGGAAAGGATCGCAAAATACCAAGTCTGATCTAAGCCACTTCACTTCAACAATTTCACGTACTTTTTCACTCTCTTTTCAAAGTTCTTTTCATCTTTCCATCACTGTACTTGTTCGCTCTCGGTCTCTCGCCAATATTTGGCTTTAGATGGATTTTACCGCCCACTTAGAGTGGCTCCCAAACAACTCGACTCTTCGAAGCACTTTACATAGAATTGGGCATCTCATACGGGATTCTCACCTCTGTGACGCCTGTTCCAAGGAACATAGCAAGAACCAACTCCAAAGTTACCTTCTTCAAATTACAACTCGGACACCGAAGGTGCCAGATTTCAAATTTGAGCTTTTGCCGCTTCACTCGCCGTTACTAAGGCAATCCCTGTTGGTTTCTTTTCCTCCGCTTATTGATATGCTTAAGTTCAGCGGGTAATCCTACCTGATTTGAGGTCAAACTTGTTTGTTATATTGTAAGGCCGAGCCTAGAATACCGAGAAATATACCATTAAACTATTCAACGAGTTGGATAAACCTAATACATTGAAAGTCATATAGCACTATCCAGTACCACTCATGCCAATACATTTCAAGCAAACGCCTAGTTCGGCTGAGTGTCACTCAATACCAACCCGAAGGTTTGAGAGAGAAATGACGCTCAAACAGGCATGCCCTCTGGAATACCAGAGGGCGCAGTGTGCGTTCAAAGATTCGATGATTCACGAAAATCTGCAATTCATATTACTTATCGCATTTCGCTGCGTTCTTCATCGATGCGAGAACCAAGAGATCCGTTGTTGAAAGTTTTGAAGATTTTTTGAATTTAATCAGCAAATTGACAATTAAATAAATAACAATTCAATATAAATATTGAAGTTTAGTTCAGTAAACATCTAGCCCAAACTGTTTCTAGTCCAGACCAAAGCAAAAGTTCTTGTAATAACAAAACACACTGTGTGTAAGGTTTTTTCGCCGCGCAATTAAGCGCTGGCAAAGAATACTGTAATGATCCTTCCCAGGTTCACCTACGGAAACCTTGTTACGACTTTTACTTCCTCCTAAATGACCAAGTTTGACCAGCTTTTCGGTTCCAAGATGGGTGCCCCTTCTTTAAACCAATCCGGAGGCCTCACTAAGCCATTCAATCGGGTAGTAGCGACGGGCGGTGTGTGCAAGGGCAGGGACGTGTCAACGCAAGCTGATGACTTGCGCTTACTAGGAATTCCTCGTTGAAGAGCAATAATTACAATGCTCTATCCCCAGCACGGCGGAGGCCACAAGATTTCCCAGACCTCTCGGCCAAGGTTAATACTGGTGGCTCCGTCAGTGTAGGCGCGTGCGGCCAGAGCGTCTAAGGGCATCACAGACCTGTTATTGCCTCAAACTTCCATCGACTTGAAATCGATAGTCCCTCTAAGTCCGACTATGCCAGCAACAGCTAGCAGCACTATTTGGTAGGTTAAGGTCTCGTTCGTTATCGCAATTAAGCAGACAAATCACTCCACCAACTAGAGCGGCCATGCACCACCACCCACAAAATCAAGAAGAGCTCCAATCGTCAATCCTTATTGTGTCTGGACCTGGTGAGTTTCCCCGTGTTGGTCGGTAGCCGCAGGCTCCACTCCTGGTGGTGCC</t>
  </si>
  <si>
    <t>Lapara coniferarum</t>
  </si>
  <si>
    <t>Heterocapsaceae environmental sample</t>
  </si>
  <si>
    <t>&gt;consensus_cl_id_2_total_supporting_reads_29</t>
  </si>
  <si>
    <t>TGCATCCTCTAGATGATAAGGCTCACAACATTTCCTCACGAAGAGCGGTGCAGAACAAAGCAGCTACGTAAGTCCATGTAATTTGCCGGATCATCCAATCGGTTGAAGCGACGGGCGGTGTGTACAAAGGGCAGGGACGTAATCAGCACAAGGTGATGACTTGTCCTTACTAGGAATTCCTCGTTCATGACCCATAATTGCAAAGGTCAATCCCTATCACGACGGAGTTTCACAAGATTTCCCGCTTCGTACGAAGTAGGGCAGAGCTCGCTGACTCCGTCATTGTAGCGCACGTGCAGCCCAGACCATCTAAGGGACGTAACT</t>
  </si>
  <si>
    <t>&gt;consensus_cl_id_0_total_supporting_reads_7</t>
  </si>
  <si>
    <t>CCAGCTCACGTTCCCTATAAACGGGTGAACAATCCGACACTTTGAGACTTCTGCGTCCCAATGATAGGAAGAGCCGACATCGAAGGATCAAAAAGCAACGTCGCTATGAACGCTTGGCTGCCACAAGCCAGTTATCCCTGTGGTAACTTTTCTGTCACCTCTAACCAGAACTGTTCTGGATTTAAAGGATCGATAGGCCATACTTTCGTAGTTCATAATCGTAATGAAATTCTGAATCAAGCTGACTTTTCCCCTTTTAGTCTACGAGAGATTTCTGTTCTCTCTGAGTCAACCTTTGGACATCTGCGTTGCAATTTAGCAGATGTGCCGCCCCAACCAAACTCCCCATCTGACAATGTCCTCTTTGATGTGAGTTATCAACCGACATTCATCCAACTCTTTACAGAGCTGCACCATTTAAAAGTAAGCAGAACAACGCTACAGGTCGTGGTATTTCACTGTCGGGCAAGCCCTCCCACGTATGCTACACCCCATAGGTTATTCCACAATATCAGACTAGAGTCAAGCTCAACAGGGTCTTCTTTCCCCGCTTATCATGCCAAGCCCGTTCCCTTGGCTGTGGTTTCGCCAGATAGCAGATGGGGACAGTAGGAATCTCGTTAATCCATTCATGCGCGTCACTAATTAGATGACGAGGCATTTGGCTACCTTAAGAGAGTCATAGTTACTCCCGCCGTTTACCCGCGCTTAAGTGAATCTCATCACCGTGACATTCAGAGCACTGGGCAGAAATCACATTATGTCAACAGCAGTAAAGCCTATCATAATGCTTTGTTTTAATTAAACAGTCAGATTCCTCTGGTCCACCAGTTCTGAGTTGACAGCATAACTGTCCTCAGAGCCAATCCTTTTACCGAAGGTTCGGATCTAATTTGCCGACTTCCCTCATCTGCTTTGCTCTGCTAAACCAAAGGTACCTAACCTTGGAGACCTGCTGCAGTTATTGGTACGGTTCAAGAACTCCATAGACCACTGGTTTTTCAACGGCCCCGAGTTGTTGTCGTAGACTCTCAAATGAGAATCCTCTTTCACAGTTTACTCTCTTCTCAAACCAACATTATTCCGAGAGATATCTGAGTTGAAAGGCATAGACGTCGCCTCACGACACTCCTCCGGACCCCCCAGTGCCCTTTGTGTTACCACTCTAAAGTCCTTTGAGTTAAGGAATATTAGCCTTATTCTCTTTCGAGGAATCATTTGAGCTAATAAACCCCTTAGAACCGACTAACCCGAAACCAACTACTGTTCCTTCGGAACCCTTATCCACGTAGGCCGTTGCCATTCTCAGACAACTATTTACTACTATCACCAAGATCTGCACTAAATTCACCTCCTGTTGCACTCACGCACAACATTCTCTGGTAAATTCACGCCCTCCTACACGTTGTTTCCTTTGCAACAACGACGCATTATCGACTTTTCGCTGACCGTCATCAATTTTCGGGGCTGGTCCATTCGGCAGGTGAGTTATTACACACTCCTTAGCGGATTTCAACTTCCATGACCACCGTCCTGCTGTCTCAATGAACCAACACCCTTTGTGGTTTGTCATAAGCGGAAATTAGACGTCTTATATGCGTTTAAGGAGCATCCCTCATCGCCAGTTCTGCTTGCAAAAATGGCCCACTATGAACTTACATAGTCACCGCCAATTATCAACTTAATTGGCTTTATCGATTTCATTTGAAGTTTGAGAATAGGTCGAGGACCAAGATGTCCCCAGTGCCTCTAATCATAAGCTTTACCGAAACCTACTTTTCAAAGTTCAAGCTATCCTAAGGGAAACTTCGGAGGGAACCAGCTACTAGATGGTTCGATGAGTCTTTCGCCCCTATACTCAGGTAGGATGAACGATTTGCACGTCAGTATCACATTGAGCCTCCACCAGGATTTCTCCTGGCTTCACTCTTCCCAAGTATAGATCACCATCTTTCGGGTTTAATAAGCTATGCTCTATCACAATTTTCACAGGAATTGCTTGTTCCGCAATCACTTTCATTCCGCACTTGGGTTTTTGCCCTAGCACTTGCACAGCTTAATAACTCCTTGGTCCGTGTTTCAAGACGGGTCATAATCAGAAGCCAAACACAGCCATTTAAACATGACCATGCTGCACAAGGCGGTTCCTGATTATGCTTCCAGCCCAGCGATTTCATGTTTTTTGAAGCTCCTCTCGGAGTTCTTTTCAACTTTCCCTCATGGTACTTATTCGCTATCGGTTTTGCAGTAATACTTAAACTTCGAGCACAGATACGCCCGCTTTAAACTCCACTCTCAAGGAGTTTGACTCTACTATTCATAACGTTGCGTTCTCATCTTAGAAACAGGCCTGTCACCGTTTTCAGTTGAGTCTTCCACCTCAACAACTAATTAGATCCCGCTCCGCTATTGTTCCCACATGTCATTGCAAGCAATGATTCGTGGACAGTTTGAATCCCTTTCGCTCGCCGCTAGTCAGGATGTCACTGTTGTTTTCCTTTCCTCCTCTTAATTATATGCTTAAATTCAGAGGGTAGCTTCAATTAGATCAGGTTCAATTTGTTATCTACTCTAAGTAACAACATTCGTTTTTACTTAAGAGTTTTGGAATTCCACGATTACTGGAATTTAAACCGCTCATACGTCAAAGACGTAAACACTGACCTAATTGTACTCTAACGAGTGCAATACATTCAGAAATGATGCTTTCGAAAATGCTCAGATCGGCACCCATACTGCGGACTGACACATCTTTCATCAAACTGCAAACCAAGTAATCCATCGCTGAACCTTTAAATAGGTTAATTAATGTCTGTCAATGCCTAAAATCCTTCTAGATGATGTGTGTTTTTAACACTTTTTTAATGATCCATCCGCAGGTTCACCTACGGATACCGTGTTACGACTTCTTCATCCTCTAGATGACAAGGCTTATTCCGCTTCCATTTCACAAAGGCGAATGCCAATATAAAATGTCCACAGAATTCACCGGATCATCCAATCGGTTGAAGCGACGGGCGGTGTGTACAAAGGGCAGGGACGCAATCAGCACAGTATTATGAACTATACTTACTAGGAATTCCTCGTTCATGAGCCAAAATTACAAAACTCAATCCCTAACACGACACTATTTTCGTGATTTCACATTTCTTTCGAAATGTAAGGCTTGTTGCTAGAGTCATTGTAGCACACGTGCAGCCCAGGCCATCTAAGGGCATCACAGACCTGTTATAGCCTCGATCTTACCTGGGGTAAAACCCCCAGAGTCCTTCTCCATACAGCTTCTCAGGAACGATGAGAAGAAAGGAGACAGCCGAGATCTCGTCCGTTATCGGAATTAACCAGACAAGTCACCTCACCGACTAAGAACGGCCATGCACCACCACCCATAGAATCAAGAAAGATCTCTTCACCTGTCAATCATAACCATGTCCGGGCCTGGTAAAATTCCCGTGTTGACTCAAATTAAGCCGCAGGCTCCACTCCTGGTGGTGCCCTTCCGTCAATTCAGGTGCTGTTCGGATTTGG</t>
  </si>
  <si>
    <t>&gt;consensus_cl_id_0_total_supporting_reads_3</t>
  </si>
  <si>
    <t>CCAGCTCACGTTCCCTATTAGCAGGTGAACAATCCGACATTTTGAGACTTCTGCGTCTCAATGATAGGAAGAGCCGACATCGAAGGATCAAAAAGCAACGTCGCTATGAACGCTTGGCTGCCACAAGCCAGTTATCCCTGTGGTAACTTTTCTGTCACCTCTAGCCAGAACCTTTCTGGACTTAAAGGATCGATAGGCCATGCTTTCGCAGTTCGTATTCTTGCACTGGAAATCAGAATCAAGCTGACTTTTCCCCTTTCAGTCTACGAGAGATTTCTGTTCTCTCTGAGTCAACCTTAGGGCATCTGCGTTGCAGTTTAGCAGATGTGCCGCCCCCCAACTCCCCATCTGAATATGTCCTCTGATACGATCGGTAAGAGAGAACCTTAAATCTAGAACACGTAAGAAAACGTGATTCGTTGTGACAAGTAAGTAGAGCGACAGTGGAGGTCGTGGTATTTCACTGTCGCCAAAGCTCCCACGTATGCTACACCCCCAAGTCACTCCACAAAGTCAGACTAGAGTCAAGCTCAACAGGGTCTTCTTTCCCCGCTTATTTTGCCAAGCCCGTTCCCTTGGCTGTGGTTTCGCTAGATGGCGGATGGGGACAGTAGGAATCTCGTTGATCCATTCATGCGCGTCACTAATTAAATGACGGGGCATTTGGCTACCTTAAGAGAGTCATAGTTACTCCCCGCCGTTTACCCGCGCTTGGGCGAATTTCATCGCAATGACATTCAGAGCACTGGGCAGAAATCACATTGCGTAAAAAGCGTTGCCGCTTGTCGCAATGCTTTGTTTAATTAAACAGTCAGATTCCTCTTGTCCGTACCAGTTCTGAGTTAGCCGGTTAATGCCAACAGGATAGCCGAAGCTCCTAGCGTAGGCCACCGCTCGTTGCAACTCCCAAGCTTGATAAACCCACTCCAAGAAAAGCGAGAACGATGAACTGTCACTAGGCCCTGAAAGCTCGGCCCTCAGAGCCAATCCTTTTTCCAAAGGTACAGATCTAATTTGCCGACTTCCCTCATCCGCCTTATTCTATCGACCAGAGGCTGCGAACCTAGGAGACCTGATGCGGTTTAGGGTACGGCTAGAAAGTGGAGTAAATATCCCTTGGGGTTTCAAAGGCCAATAGAAGCGCACCGGATTTCCAACAGGTGTAAGAAACTATGCCAACTTTTCATCCTTTTCTCCAGACAAGCCGATTCAAAGGAGTGGTGTTGTCAAAGAGCAAAGATAACGCTCCCCAGGGCTTCTCCTGGCAACCCAAGTTCAGTTGTGTTACCACAACCCCACCAACTAGTAAAGGAATTTGGGCCTTTTTCCCTTTCAGGTCAAGAGGCGAGCCTCACTCTCTGAAGGTAAGCTTTTCCTTTAGGGCCGACTAACCCGAGGACAATTGCTGTTCTCCCGGAACCCTTATCCACTTCGGTCATCAAAGTTCTCATTTGATTAATTGCTACTACCACCAGATCTGCACTAGAGGCTGCTCCAGCTAGTTTCACAACTAAGCCTTCTCAGCAACCCCCACGCCCTCCTACACGTCAATGCTAATTTCATTGACGGTTTGGTATCGGCCGCCCGCTTGAGCGCTATCCATTTTCAGGGCTGGTCCATTCGGCAGGTGAGTTATTACACTCCTTAGCGGATTTCAACTTCCATGACCACCGCCCTGCTGTTTCAATGAACCAACACCTTTTATGGTGTCTGATCAGCGAGTGTTGAGCGCCTTAACCAAACGTTAGGAGCATCCCTCATCGCCAGTTCTGCTTACCAAACTGGCCCACTAAGAAGTATCATTCATCTACCGAGCTAACTGAATTAGCAAGGTAGCAAACCCATTTAAAGTTTGAGAATAGGTCGAGGGCGGGATGCCCCCGAGGCCTCTAATCATTCGCTTTACCGGATCTAACTGATCATTAACCCAGCTATCCTGAGAAACTTCGGAGGAACCAGCTACTAGATGGTTCGATTAGTTTTCGCCCCTATGCCCAAGTTTGACGAACGATTTGCACGTCAGTATCGCTACGAGCTTCCACCAGGGTTTCCCCTGGCTTCACCCAACTCAGGTATAGGTCACCATCTTTCGGGTCTAAACGAAAATGCTCAGGCTCGAACTTCAAGAGTCGGCTGCTGTTGCATTGTAATTCACAGCTTTTGCTTTCACTACGCGTCTGGGTTTGACACTACACTCGCACTTTCGTTTAACTCCTTGGTCCGTGTTTCAAGACGGGTCGTCTGTACATGCCACTCTCGACAACTTGCAAAGGCGTACCACACTTCTCGATGTTAAGAACAAAGTTATAGCCGAAGCGACAGCAAGTCATAACATACGGAAGTGATGTCGAGTAATGTAATGAGAGAAATCTCTCAAACATTGGGTCACGGACAGCCGCTTCCCCCTCAGCGATTTCAGGTATTTTTAACTCTCCTTTCGAAGTGCTTTTCAACTTTCCCTCACGGTACTTGTTTGCTATCGATCTCTCACCGTTATCTAGCCGTGGATGGAGGTTACCACCCATTTTGCGCTCTACTCCCAAAGAGCGTGACTCATTAGATTTAAGCTGTACTTGAGAATGGCTGGAATAAGAACAGGGCTGTCACCTTCTCTGGCGTGCCTTTCAGGCATCTTCTTCCCAGTTTCTCAATAGCTATAACCTCGATGCGCAACTCCGTCAGAAACGGATTAACATCGCGGGCTCTTCCCACTTCGTTCGCCACTACTACGGGAATCCCAGTTGGTTTCTTTTCCTCCGCTTAATTATATGCTTAAATTCAGCGGGTAGCCTTCTTGAGCTCGGATCATGATTTGAGAAGCCTACTGTAATTACCTCAACATTTCACTGTATGAGTTCTTACAGGTAGCATCATTTAGCCAGTGACGTAAAGGACACTGTATGTCATCCATTCAATCGAAATTGATTGGAGAAATCTATACGATACCGAGCCAAACATACTTCAGGCCGAGGCCAGAAGTACCTTTGCGTTCAGAGATCTGGTGAATCACGAAATTTCGCAAGTCATACTGCTTATCGCGGTTTGCTGCGTCCTTCCTCGGTGTGAGAGTCGAGTCATCCATCGCTGAGAGTTTTTAATTCTCATTATTCAATGATTTAAGTCATGTTATTAACATTGAGTGCTTGGTTGGTTGTTGTTTAAACAGGAATGATCCATCCGCAGGTTCACCTACGGATACCGTGTTACGACTTCTTCATCCTCTAGATGATAAGGCTCACAACATTTCCTCACGAAGAGCGATGTAGAACAAAGCAGCTACGTAAGTCCATGTAATTTGCCGGATCATCCAATCGGTTGAAGCGACGGGCGGTGTGTACAAAGGGCAGGGACGTAATCAGCACAAGGTGATGACTTGTCCATACTAGGAATTCCTCGTTCATGACCCATAATTGCAAAGGTCAATCCCTATCACGACGGAGTTTCACAAGATTTCCCGCTCCGTACGGAGTAGGGTAGAAACTCGCTGACTCCGTCATTGTAGCGCACGTGCAGCCCAGGCCATCTAAGGGCATCACAGACCTGTTATAGGCTCGAACTTCCTTGTGATAGTCTCACAAAGTCCCTCTAAGAAGCCAATCGCTTACAGAAGTAAACGAAGGCTAGTTAGTAGGTCAGTTCTCGTCCGTTATCGGAATTAACCAGACAAGTCACCTCACCGACTAAGAACGGCCATGCACCACCACCCATAGAATCGAAGAACTCTCAATCTGTCCAATCATGACTATGTCCGGGCCTGAGTGAGGTTCCCGCGTTGAGTCAAATTAAGCCGCAGGCTCCCTCCTGGTGGTGCCCTTCCGTCAATTCCCTTAAGTTTCAGCCTTGCGACCATACTCCCCCAGGGCCCAGAGACTTAGATTTCTCTTGGAGTGCCGAAGGAGTCGTATTCTGTACAGCCTCCGATCCTCAGTCGGCATAGTTTATAGTTGGGACTACGACGGTATCTAAGCGTCTTCGATCCCCCAACTTCGTCCTTGATTAACAGGCACACACTGGGCAAATGCTTTCGCACTTGTTTGTCTTTGCTGGGTCTTAGAATTTCACCTCTCTCCTTCAAGTACAGATGCCCCCGTATGTCCTTATCAACCATTACTTGTGTTCCACGTCACCAACAAGGAGGATCACAGTCCTATATTGTTATTCCATGCTGAGCTGTTTAAGCTATAGCCTGGTTGGAGCACTCCAATTTGCTCCAAAGTAACAAGGGAGCGGTACAGCCGAAGCTATCCCACCCGAGTCCGAAACAGAAAGTGCACAGCTAACACGAAGTCAGACAGGCGTCTCTCCGATTTGGACGAAATCAACTACGGACGCTTTAACTGCAGCAATTTTAATATACGCTATTGGAGCTGGAATTACCGCGGCTGCTGGCCCAGACTTGCCCTCCAATAGGTACTCGCAAATAGTTTTGCTTTCCGCTCATTGCAATCACAGAACCGAAGGTCCTGAGTTGCTATTTCTGGTCACTACCTCCCCGTATCGGGATTGGGTAATTTGCGCGCCTGCTGCCATCCTTAGATGTGGTAGCCGTCTCTCAGGCTCCCTCTCCGGAATCGAACCTAATTCCCCGTTACCCGTCACAGCCTCGGTAGGGCCAATACCCTACCGACGGGGAGCTGATAGGTCAGAAACTCGAACGAACTGTCGCAAGATGCGATCCGCTCGGTCATTATGATCACCAAGAACAGGTCCGAAAACCTGGATGGTTCCAATGCTAATGAATGCCACCCTTCTACGAAGGGGGGTGTTTTTGCATGTATTAGCTCCAGAATTACCGTGGATATCCATTTGGTAATGATCTTCGTGTAGATTATAACTGTTGTAATGAGCTATTCGCAGTTTTGCCGCTTTAAAAGCTTATACTTAGACTTGCATGGCTTAATCTTTGAAACAAGCATAT</t>
  </si>
  <si>
    <t>CCAGCTCACGTTCCCTATTAGTGGGTGAACAATCCAACGCTTACCGATTTCTGCTTCGGTATGATAGGAAGAGCCGACATCCGAAGGATCAAAAAGCAATGTCGCTATGAACGCTTGGCTGCCACAAGCCAGTTATCCCTGTGGTAGCTTTTCTGGCACCTCTAGCCTCAAATTTCGAGGGATCTAAAGGATCGATAGGCCACACTTTCAGGTTGTATTCACACTGAAAATCAAAATCCAAGGGGGCTTTTACCCTTTTGTTCTACTGGAGATTTCTGTTCTCCATGAGCCCCCCTTAGGACACCTGCGTTGTCGTTTAACAGATGTGCCGCCCCAGCCAAACTCCCCACCTGACAATGTCTTCAACCCGGATCGGCCCCCGAAGAGACCTTAATGCTAGAACGTGGGCGGTGAAGCCCGGCTCCGCTTCATTGAATAAGTAAAAACTATAAGGTAGTGGTATTTCACTGGCGCCGGAGCTCCCACCTATACTACACCCCATATGTCTTTTCACAATGTCAAACTAGAGTCAAGCTCAACAGGGTCTTCTTTCCCCGCTGATTCTGCCAAGCCCGTTCCCTTGGCTGTGGTTTCGCTAGATAGTAGATAGGGACAGTGGGAATCTCGTTAATCCATTCATGCGCGTCACTAATTAGATGACGAGGCATTTGGCTACCTTAAGAGAGTCATAGTTACTCCCGCCGTTTACCCGCGCTTGGTTGAATTTCTTCACTTTGACATTCAGAGCACTGGGCAGAAATCACATTGCGTCAACATCACTCCGGCCATCGCAATGCTATGTTTTAATTAGACAGTCAGATTCCCCTTGTCCGTACCAGTTCCTAGTTGGTCGTTAATCGTGCGCCGGACGGCCGAAGCCTACCAAAGGCGTCCCAACTCCGGTGCTGCGGGGCTCCGGTGGGTTGCTCGGCTAGAGTCCTACCTCAGTTCCCGCGCAAGGCCCAGCCACCCGATCCTTAGAGCCAATCCTTATCCCGAAGTTACGGATCCATTTTGCCGACTTCACTTATCTACATTGTTCTATCAACTAGAGGCTGTTCACCTTGGAGACCTGCTGCGGTTATGAGTACGACTTAGCGTGAAAACTATTCCTTCCTGTGGATTTTCAAGGATCGTCGGGAGCGCACCGGACGCCGCAAAAGTATTGCGCTCTTCCAGCCATAGACCCTGTCTCCGGATAAACCGATTTCAGGGTGATAGCTCTTAAGAAAAGAGAACTCCTCCCAGGGCCCACGCCGACGTCCGCGTTCAGTTACGTTACCGTGGAGAATCCACATCTAGGTGCCGGAATTTTAACCGGATTCCCTTTCGGCCACGGCGACTGAGGTCGTCTTTCAAACGGAGCTTCCCCATGCCTTAGGATCGACTAACCCATGTCCAACTGCTGTTCATGGAACCTTTCCCCACTTCAGTCTTCAAAGTTCTCGTTTGAGTATTTGCTCTCCACCAAGATCTGCACTTGGGGCCGTTCGACCCGGGATCACTTCCAAGGCTTAGTCACGGACCCCCACGCCGCCTACTCGTCAGGGCATCGTATCACCCTGACGGCGAGGTATGGGTAACACGGGCTTAAGCGCCATCCATTTTCTGGGCTAGTTCATTCGGCGGGTGAGTTGTTACATTTCTTAGCGGATTCCGACTTCCATAGACACCGTCGGGCTGTCTAGATGAACTAACACCTTTTGTGGTGTCTGATGAGCGTGTGTTCCGGACGCTAACCTGCGTCCGGTTGTCCCGCATCGCCAGTTTCTTACCAAAATGGCCCACTAGTAACGCTTCATTCTAATGTCCACGTTCAATTAAGCAACAAGGGCTTCTTACATATTTAAAGTTTGAGAATAGGTTAAGGTCGTTTCAACCCCAAGGCCTCTAATCATTCGCTTTACCTCATAAAACTGATACGCGTTTCTGCTATCCTGAGGAAACTTCGGCGGGAACCAGCTACTAGATGGTTCGATTAGTCTTCGCCCCCTATACCCAAATTCGACGATCGATTTGCACGTCAGAACCGCTACGAGCCTCCACCAGAGTTTCCCTCTGGCTTCCACTATTCAGGCATAGTTCACCATCTTTCGGGTCCCAACAGCTGTGCTCTTACTCAAATCCATCCGAAGACATCAGGATCGGTCGATGGTGCACCCGTTAGGGGCTCTCACCTACGTTCGCTTTCACTACGCGTACGGGTTTACACCCGAACACTCGCGTAGATGTTAGACTCCTTGGTCCGTGTTTCAAGACGGGTCGTTTACGATCATTATGCCAACGTCCGAGCCGAAGCGCGGTCCTCGGTCTAGGCAGGTCGCAGTTTCAACCTCGGCTATAACACTCCCCTAGGGGCCACCTTCCGAGCCATTGTCCTACCACCCAAACCGATGCTGGCCCAGGTGTAAACGGCTGCCGAGAACCAAGAAGGAAAGGATCGCAAAATACAAGTCTGATCTCAAGCCCTTCCCTTTCAACAATTTCACGTACTTTTTCACTCTCTTTTCAAAGTTCTTTTCATCTTTCCATCACTGTACTTGTTCGCTATCGGTCTCTCGCCAATATTTAGCTTTAGATGGAATTTACCACCCGCAGAGCTGCATTCCCGACAACTCGACTCTTCGAAAGCACTTACATAGAATTGGGCATCATCGCACGGGATTCTCACCCTCTGTGACGTCCTGTTCCAAGGAACATAGACAAGAGCCAACTCCAAAGTTACCTTCTTCAAATTACAACTCGGACACCGAAGGTGCCAGATTTCAAATTTGAGCTTTTGCCGCTTCACTCTCGCCGTTACTAAGGCAATCCCTGTTGGTTTCTTTTCCTCCGCTTATTGATATGCTTAAGTTCAGCGGGTAATCCTACCTGATTTGAGGTCAAACTTGTTTGTTATATTGTAAGGCCGAGCCTAGAATACCGAGAAATATACCATTAAACTATTCAACGAGTTGGATAAACCTAATACATTGAAAGTCATATAGCACTGTCAGTACCACTCATTGCCAATACATTTCAAGCAAACGCCTAGTTCGACTAAGAGTATCCACCAATGCCAAAGCCCGAAGGTGGTTGAGGAGAGAAATGACGCTCAAACAGGCATGCCCTCTGGAATACCAGAGGGCGCAATGTGCGTTCAAAGATTCGATGATTCACGAAAATCACAAGAATTGTATTACTTATCGCATTTCGCTGCGTTCTTCATCGATGCGAGAACCAAGAGATCCGTTGTTGAAAGTTTTGAAGATTTTTTGAATTTAATCAACAAATTGACAATTAAATAAATAACAATTCAATATAAATATTGAAGTTTAGTTCAGTAAACCTCTGGCCCAAACTATTTCTAGTCCAGACCAAAGCAAAAGTTCTTGTAATAACAAAAAACACTGTGTGTAGGTTTTTTCGCCGCGCAATTAAGCGCTGGCAAGGAATACTGTAATGATCCTTCCACACCAGGTTCACCTACGGAAACCTTGTTACGACTTTTACTTCCTCTAAGCCAGCCAAGTTGACCAACTTTTCGGTTCCAAGATGGAGTTGCCCCCTTCTTTAAACCAATCCGGAGGCCTCACTAAGCCATTCAATCGGTAGTAGCGACGGGCGGTGTGTACAAAGGGCAGGGACGTAATCAACGCAAGCTGATGACTTGCGCTTACTAGGAATTCCTCGTTGAAGAGCAATGAGTGCAATGCTCTATCCCCAGCACGACGGAAGGTTTCTGAATTTCCCAGACCTCTCGGCCAAGGTTAATACTCGTTGGCTCCGTCGAATGTAGCGCGCGTGCGGCCCAGAACGTCTAAGGGCATCACAGACCTGTTATTGCCTCAAACTTCCATCGACTTGAAATCGATAGTCCCTCTAAGAAGTGACTATACCGGCAAAAGCTAGCAGCACTATTTAGGTAGGTTAAGGTCTCGTTCGTTATCGCAATTAAGCAGACAAATTATCCACCAACTAAGAACGGCCATGCACCACCACCCACAAAATCAAGAAAGAGCTCTCAATCTGTCAATCCTTATTGTGTCTGGACCTGGTGAGTTTCCCCGTGTTGCGGGAGTCAAATTAAGCCGCAGGCTCCACTCCTGGTGGTGC</t>
  </si>
  <si>
    <t>&gt;consensus_cl_id_7_total_supporting_reads_7</t>
  </si>
  <si>
    <t>TTAAGCCATGCATGTCTAAGTATAAGCAATTTATACAGTGAAACTGCGAATGGCTCATTAAATCAGTTATCGTTTATTTGATAGTACCTTTACTACTTGGATAACCGTGGTAATTCTAGAGCTAATACATGCTAAAAATCCCGACTGTTTGGAAGGGATGTATTTATTAGATAAAAATCAATGCTTTTCGGAGCTCTTTGATGATTCATAATAACTTTTCGAATCGCATGGCCTTGTGCTGGCGATGGTTCATTCAAATTTCTGCCCTATCAACTTTCGATGGTAGGATAGTGGCCTACCATGGTTTCAACGGGTAACGGGGAATTAGGTTCGATTCCGGAGAGGAGCCTGAGAAACGGCTACCACATCCAAGGAAGGCAGCAGGCGCGCAAATTACCCAATCCCGACACGGGGAGGTAGTGACAATAAATAACGAATACAGGGCCCTTTCGGTCTTGCAATTGGAATGAGTACAATTTAAATCCCTTAACGAGGAACAATTGGAGGGCAAGTCTGGTGCCAGCAGCCGCGGTAATTCCAGCTCCAATAGCGTATATTAAAGTTGTTGCAGTTAAAAAGCTCGTAGTAAAGTTGAACCTTGAGTTGGTTGGCCGGTCCGCCTTTTTGGCGAGTACTCGACTCCCATCGAGCCTTTTTTGGCTGAACCTTTCGCCCTTCTGGTGTTTGCGAACCAGGATTTTACTTTGAAAAAATTAGAGTGTTCAAAGCAGGCCTTTGCTCGAATATATTAGCATGGAATAATAGAATAGGACGTTATGGTTCTATTTTGTTGGTTCAGGACCATCGTAATGATTAATAGGGACGGTTGGGGGCATTCAGTATTCAGTTGTCGCTAGAGGTGAAATTCTTGGATTACCGAAGACTAACGACTGCGAAAGCATTTGCCAAGGACGTTTTCATTAATCAAGAACGAAAGTTAGGGGATCGAAGATGATCAGATACCGTCGTAGTCTTAACCATAAACTATGCCGACTAGGGATCGGGTGTTGTTCTTTTTTTGACGCGCTCGGCACCTTACGAGAAATCAAAGTCTTTGGGTTCTGGGGGGAGTATGGTCGCAAGGCTGAAACTTAAAGGAATTGACGGAAGGGCACCACCAGGAGTGGAGCCTGCGGCTTAATTTGACTCAACACGGGGAAACTCACCAGGTCCAGACATAGTAAGGATTGACAGATTGAGAGCTCTTTCTGATTCTATGGGTGGTGGTGCATGGCCGTTCTTAGTTGGTGGAGTGATTTGTCTGGTTAATTCCGATAACGAACGAGACCTTAACCTACTAAATAGGCTGGTCAGCTTTTTGCTGGTTGATAGTCACTTCTTAGAGGGACTATCGATTTCAAGCCGATGGAAGTTTGAGGCAATAACAGGTCTGTGATGCCCTTAGATGTTCTGGGCCGCACGCGCGCTACACTGACGGAGTCAGCGAGTTATAACCTTGGCCGAGAGGTCTGGGTAATCTTGTGAAACTCGTCGTGCTGGGGATAGAGCATTGTAATTATTGCTCTTCAACGAGGAATTCCTAGTAAGCGCAAGTCATCAGCTTGCGTTGATTACGTCCCTGCCCTTTGTACACACCGCCCGTCGCTACTACCGATTGAATGGCTTAGTGAGCCTCCGGATTGGTTTAGAAGAAGGGGCAACTCCATCTCTGCGAGAACTGGTCAAACTTGGTCATTTAGAGGAAGTAAAAGTCGTAACAAGGTTTCCGTAGGTGAACCTGCAGAAGGATCAGGTGCTGGTGTTACCGTGGAATGAATCCTTTTAACCTTAGCAATACGTAACTGAACGAAGTACACGCCCCCCCCCCCCCCCCCCCCCCCCCCCCCCCCCCCCCCCCCCACACACACACACACACACACACACACACACACACACACACGGTGTCCGGGCCTGTGAGATTTCCCGTGTTGAGTCAAACAAGCCGCAGGCTCCACTCCTGGTGGTGCCCTTCCGTCAATTCAGGTGCTGGTGTTACTGTGGGAATGAATCCTTTAACCTTAGCAATACGTAACTGAAC</t>
  </si>
  <si>
    <t>&gt;consensus_cl_id_10_total_supporting_reads_62</t>
  </si>
  <si>
    <t>GTTACGTATTGCTAAGGTTAAAAGGATTCATTCCTGTTTTGCAACACCAGCACCTCCAAGACATCTAAGGTGACCGCAGACCTGTTATTGCTCAATCTCGTGCGGCTCGAAGCCGCCGGTCCCTCTAAGAAGAATTTTAATACGTCGCCAGTGAGTTGCGCGACACGAAGGCCGCGCACACCTAAATGGCGACGCCTATTTAGCAGGCTAGAGTCTCGTTCGTTATCGGAATTAACCAGACAAATCGCTCCACCAACTAAGAACGGCCATGCACCACCACCCACCGAATCAAGAAAGAGCTGTTAATCTGTCAATCCTTCCGGTGTCCGGGCCTGGTGAGATTTCCCGTGTTGAGTCAAATTAAGCCGCAGGCTCCACTCCTGGTGGTGCCCTTCCGTCAATTCAGGTGCTGGTGTTACCGTGGGAATGAATCCTTTTAACCTTAGCAATACGTATTTCGGAGTGTTTTTTTACATAATTGTCCTCAGAATGCCCCAGAAGGGGTAGAGTTATATTAAAATCATCTGATTTCTTAAAACATTTACTATGTATTGAATAAAATAAAATTATCATCGTTTAACTTCTTCAAAATCTTAGAAAAAAGCAT</t>
  </si>
  <si>
    <t>&gt;consensus_cl_id_6_total_supporting_reads_18</t>
  </si>
  <si>
    <t>CTGCGACCATACTCCCCCCAGGGCCCAGAGACTTAGATTTCTCTTGGAGTGCCGAAGGAGTCGTATTTGTACAGCCTCCGATCCTCAGTCGGCATAGTTTATAGTTGGGACTACGACGGTATCTAAGCGTCTTCGATCCCCCAACTTTCGTCCTTGATTAACAGGCACACACTGGGCAAATGCTTTCGCACTTGTTTGTCTTTGCTGGGTCTTAGAATTTCACCTCTCTCCAGCAAGTACAGATGCCCCCGTATGTCCTTATCAACCATTACTTGTGTTCCACGTCACCAACAAGGAGGATCACAGTCCTATATTGTTATTCCATGCTGAGCTGTTTAAGCTATAGCCTGGTTGGAGCACTCCAATTTGCTCAAAGTAACAGAGCGGTACAGCCGAAGCTATCCCACCCGAGTCCGAAACAGAAAGTGCACTGACTAACACGAAGTCAGACAGGCGTCTCTCCGATTTGGACGAAATCCAACTACGGACGCTTTAACTGCAGCAATTTTAATATACGCTATTGGAGCTGGAATTACCGAGGTGCTGTTCAGGGAACAAACCAAGTTACGTTTAACCTTAGCAATACGTAAC</t>
  </si>
  <si>
    <t>&gt;consensus_cl_id_11_total_supporting_reads_79</t>
  </si>
  <si>
    <t>ACCATACTCCCCCAGAACCCAAAAACTTTGATTTCTCGTAAGGTGCCGAGCGTGTCAGAAAAGAACAGCGCCCGATCCCTAGTCGGCATAGTTTATGGTTAAGACTACGACGGTATCTGATCATCTTCGATCCCCTAACTTTCGTTCTTGATTAATGAAAACATCCTTGGCAAATGCTTTCGCAGTAGTTAGTCTTCAGTAAATCCAAGAATTTCACCTCTGACAACTGAATACTGATGCCCCCGACCGTTCCTATTAATCATTACGATGGTCCTAGAAACCAACAAAATAGAACCATAACGTCCTATTCTATTATTCCATGCTAATATATTCGAGCAAAGGCCTGCTTTGAACACTCTAATTTTTTCAAAGTAAAAGTCCTGGTTCGCCACGAGAAGGCGAAAGGTTAGCCAGAAGGAAAGGCCCGGCTGGGTCCAGTACTCGCATAAAAGGCGGACCGGCCAGCCAGACCCAAGGTTCAACTACGAGCTTTTTAACTGCAACAATTTTAATATACGCTATTGGAGCTGGAATTACCGAGGTGCTGAACTAGGCACAGCGAGTCTTGGTTTTAACCTTAGCAATACGTAACTTGGC</t>
  </si>
  <si>
    <t>Hyphopichia burtonii</t>
  </si>
  <si>
    <t>&gt;consensus_cl_id_12_total_supporting_reads_29</t>
  </si>
  <si>
    <t>ACCATACTCCCCCAGGGCCCAGAGACTTAGATTTCTCTTGGAGTGCCGAAGGAGTCGTATTTGTACAGCCTCCGATCCTCAGTCGGCATAGTTTATAGTTGGGACTACGACGGTATCTAAGCGTCTTCGATCCCCCAACTTTCGTCCTTGATTAACAGGCACACACTGGGCAAATGCTTTCGCACTTGTTTGTCTTTGCTGGGTCTTAGAATTTCACCTCTCTCCAGCAAGTACAGATGCCCCCGTATGTCCTTATCAACCATTACTTGTGTTCCACGTCACCAACAAGGAGGATCACAGTCCTATATTGTTATTCCATGCTGAGCTGTTTAAGCTATAGCCTGGTTGGAGCACTCCAATTTGCTCAAAGTAACAGAGCGGTACAGCCGAAGCTATCCCACCCGAGTCCGAAACAGAAAGTGCACTGACTAACACGAAGTCAGACAGGCGTCTCTCCGATTTGGACGAAATCCAACTACGGACGCTTTAACTGCAGCAATTTTAATATACGCTATTGGAGCTGGAATTACCGAGGTGCTGAAGCGTTGAAACCTTTGTCCTCTCTTAACCTTAGCAATACGTAAC</t>
  </si>
  <si>
    <t>UnonMet Pb</t>
  </si>
  <si>
    <t>Pb</t>
  </si>
  <si>
    <t>Pieris brassicae</t>
  </si>
  <si>
    <t>GregRC / iLSUr</t>
  </si>
  <si>
    <t>KinetRC / iLSUr</t>
  </si>
  <si>
    <t>AmRC / iLSUr</t>
  </si>
  <si>
    <t>Cutadapt_Metrics_Total_Reads</t>
  </si>
  <si>
    <t>Nanopore_Run</t>
  </si>
  <si>
    <t>Nanopore_Run_Date</t>
  </si>
  <si>
    <t>Barcode_ID</t>
  </si>
  <si>
    <t>Primer_forward</t>
  </si>
  <si>
    <t>Primer_reverse</t>
  </si>
  <si>
    <t>Target_parasite</t>
  </si>
  <si>
    <t>Amplicons_size</t>
  </si>
  <si>
    <t>Amplicon_consensus</t>
  </si>
  <si>
    <t>Supported_by_x_reads</t>
  </si>
  <si>
    <t>Sequence_length</t>
  </si>
  <si>
    <t>Blastn_Upper_Taxon</t>
  </si>
  <si>
    <t>Blastn_NCBI</t>
  </si>
  <si>
    <t>CCCTTAGATRRYCTGGGCTGC</t>
  </si>
  <si>
    <t>CGTGTTACGACTTCTTC</t>
  </si>
  <si>
    <t>Percentage_cutadapt_of_total_reads</t>
  </si>
  <si>
    <t>CTGCCAGTAGTCATATGCTTGTTTCAAGGA</t>
  </si>
  <si>
    <t>GATCCTTCTGCAGGTTCACCTACAGCT</t>
  </si>
  <si>
    <t>GAATTGACGGAAGGGCACAC</t>
  </si>
  <si>
    <t>CCAAGAYRTCTAAGGGCATCAC</t>
  </si>
  <si>
    <t>GAAGAAGTCGTAACACG</t>
  </si>
  <si>
    <t>ACCTGTCTCACGACGGTCTAAAC</t>
  </si>
  <si>
    <t>Percentage_of_supported_reads_cutadapt_reads</t>
  </si>
  <si>
    <t>GAGTGGAKTGTGCTGNTTA</t>
  </si>
  <si>
    <t>CACCAGGTTGATTCTGCCTGAC</t>
  </si>
  <si>
    <t>TAANCAGCACAMTCCACTC</t>
  </si>
  <si>
    <t>AGCTGTAGGTGAACCTGCAGAAGGATC</t>
  </si>
  <si>
    <t>GTGATGCCCTTAGAYRTCTTGG</t>
  </si>
  <si>
    <t>CGGTAAYTCCAGCTCYV</t>
  </si>
  <si>
    <t>CTTTAARTTTCASYCTTGCG</t>
  </si>
  <si>
    <t>GATGCCACCCTGTACAAAAAAGGACTGATACCGGCCCAGTTGGGCGGCACCTCGTCGGTGTTCGAGATCGACACCAAAACCGGCGATACCCGCGAGGTCCGGGGCACGGCCGCCGTGGGCCTGCTCTCGGCAAAAGCCAGTGTGGAAGGCCCCATGGCAAGGGACAAAGCTTCGTACTTTGTAGCCGCCCGCAGAACCTATCTCGATCTGTTTTTAAAACTTTCGGATAAATACCGCAACAACCGGTTGAATTTCTACGACCTTAACGCTAAAATGCATTACGCGGCCAGGAGAGACGACCGGCTTTCGCTGGCGTTCTTTTCGGGCATGGACCGTATGGGGCTGGAAGACCTCGTGGATATGAAGTGGGGAAACAATACGGTTTCGCTGCGGTGGTTCCACCGTTACCACGACCGGTTGCAGGCCTCGACGTCGCTGTTCCATTCCTCGTACTCTTCGGAACCCGGCAACATCGATATTCTCGACTCGCAGAACAGTTTTGAGAGTTACATCCGCCAGGCGGCATTCGGCACGCCGCCACCTGGTCGTCAGGCAGGCACCTGCTTCGGTTCGGCCTCCAAACGGCCTATATCGGCCTGAAATCGGCCGAATGGGACCTGCTGAACTACCCGGTTTCTAATCCCCTTAGATAGTCTGGGCTGCGAAAGCACGGTCTATCGATCCTTTTCCAGCTCGACGAGTTTTCGGCAAGAGGTGTCAGAAAAGTTACCACAGGATAACTGGCTTGTGGCGGCCAAGCGTTCCTTGGCGACGTCGCTTTTTGATCCTTCGATGTCGGCTCTTCCTATCATTGCGAAGCAGAATTCGCCAAGCGTTGGATTGTTCACCCACTAACAGGGAACGTGAGCTGGGTTTAGACCGTCGTGAGACAGGTGATCCTTCTGCAGGTTCACCTACGGAAACCTTGTTACGACTTTTACTTCCTCTAAATGACCAAGTTTGACCAGCTTTTCGGTTCCAAGATGGAGTTACCCCCTTCTTTAAACCAATCCGGAGGCCTCACTAAGCCATTCAATCGGTAGTAGCGACGGGCGGTGTGTACAAAGGGCAGGGACATGTCCAACGCAAGCTGATGACTTGCGCTTACTAGGAATTCCTCGTTGAAGAGCAATAATTACAATGCTATCCCAGCACGACGGAGTTTCACAAGATTTCCAGACCTCTCGGCCAAGGTTAATACTCGTTGGCTCCGTCCAGTGTAGCGCGTGCGGCCCAGAACGTCCTAAAGGCATCACAGACCTGTTATTGCCTCAAACTTCCATCGACTTGAAATCGATAGTCCCTCTAAGTGACTATACCAGCAAAAGCTAGCACTATTTAGTAGGTTAAGGTCTCGTTCGTTATCGCAATTAAGCAGACAAATCACTCCACCAACTAAGAACGGCCTGCCACCACCCACAAAATCAAAGAAGAGCTCTCAATCTGTCAATCCTTATTGTGTCTGGACCTGGTAGGTTCCCCGTGTTGAGTCAAATTAAGCCGCAGGCTCCACTCCTGGTGGTGCCTTCCGTCAATTCCTTTAAGTTTCAGCCTTGCGACCATACTCCCCCCAGAACCCAAAGACTTTGATTTCTCGTAAGGTGCCGAGTGCGTCAAGAACAACACCCGATCCCTAGTCGGCATAGTTTATGGTTAAGACTACGACGGTATCTGATCATCTTCGATCCCCTAACTTTCGTTCTTGATTAATGAAAACGTCCTTGGCAAATGCTTTCGCAGTAGTTAGTCTTCAGGTAATCCAAGAATTTCTCTGACAACTGAATACTGATGCCCCCGACCGTCCCTATTAATCATTACGATGGTCCTAGAAACCAACAAAATAGAACCATAACGTCCTATTCTATTATTCCATGCTAATATATTCGAGTAAAGGCCTGCTGAACACTCTAATTTTTTCAAAGTAAAAGTCCTGGTTCGCCAAACACCACAAAAAAAAAAAAAAAAAAAAAAGGGGCGAAAAGGTTAGCCGAAGGAAAGGCTCAGTTGGGTCCAGTACTCCGCCAAAAATGGACCAGCCAACAAGCCCAAGGTTCAACTACGAGCTTTTTAACTGCAACAACTTTAATATACGCTATTGGAGCTGGAATTACCGCGGCTGCTGGCACCAGACTTGCCTCAATTGTTCCTCGTTAAGGTATTTACGTGTACTCCATTCCAATTACAAGACCCGAAAGGGCCCTGTATCGTTATTTATTGTCACTACCTCCCCGTGTCCGGGATTGGGTAATTTGCGCGCCTGCTGCTTCTTGGATGTGGTAGCCGTTTCTCGGGCTCCCTCTCCGGAATCGAACCCTTATTCCCCGTTACCCGTTGAAACCATGGTAGGCCACTATCCTACCATCGAAAGTTGATAGGGCAGAAATTTGAATGAACCATCGCCAGCACAAGGCCATGCGATTCGAAAGTTATTATGAATCATCAAAAGGCTCCGAAAAGCATTGATTTTTATCTAATAAATACATCCCTTCCAAACAGTCGGGATTTTTAGCATGTATTAGCTCTAGAATTACCACGGTTATCCAAGTAGTGAAAGTGCTATCATTAGGCATTAACTGATTTAATGAACCATTCGCAGTTTCACTGTATAAATTGCTTATACTTAGACATGCATGGCAATCTTTGAAACAAGCATATGACTACTGGCAGACCTGTCTCACGACGGTCTATCGATCCTTTTGGCTCGAAGAGTTTTCGGCAAGAGGTGTCAGAAAAGTTACCACAGGGATAACTGGCTTGTGGCGGCCAAGCGTTCGCCAGCGACGTCGCTTTTTGATCCTTCGATGTCGGCTCTTCCTATCATTGCGAAGCAGAATTCGCCAAGCGTCGGATTGTTCACCCGCTAACAGGGAACGTGAGCTGGGTTT</t>
  </si>
  <si>
    <t>Fungi incertae sedis</t>
  </si>
  <si>
    <t>Pandora nouryi</t>
  </si>
  <si>
    <t>&gt;consensus_cl_id_3_total_supporting_reads_17</t>
  </si>
  <si>
    <t>ACCATACTCCCCCAGAACCCAAAAACTTTGATTTCTCACAAGGTGCTGAGCCTGATCAGATCAGGCCCAATCCCTAGTTGGCATAGTTTATGGTTGAGACTACGACGGTATCTAATCATCTTCGATCCCCCAACTTTCGTCCTTGATCAATGGGTTTGTCCTTGACAAATGCTTTCGCAGAAGTTAGTCTTTCATAAATCCAAGAATTTCACCTCTGACTATTAAATACTAATGTCCCCAACCAAACCTATTCATCATTTCTTTAGTTTTATAAACCAACAAAATAAAACCATAGTCCTATTTTATTATTCCATGCTAATGTATTCGGCTTAAAAAGCCCGCTTTGAACACTCTAATTTTTTCAAAGTAATCATTCCTGGCCCACCAAAAGGAAATGACCTATCTACACCAGTAAAGTTGCAAATAGGCCCAAAGACCAGGAATTTAAAATGAGGGTCTAAAAGAAAAGAGGAATACTAACAAAAGCCAGCACCCCTCTTAACCTTCCTACCCTCAAAAATTCGACTACGGGCGTTTTAACTGCAACAACTTTAATATACGCTATTGGAGCTGGAATTACCGAGCAATAAAGTTGTCGGTGTCTTTGTGTT</t>
  </si>
  <si>
    <t>CCAGCTCACGTTCCCTATTGGTGGGTGAACAATCCAACACTTATCGAATTCTGCTTCGATATGATAGGAAGAGCCGACATCGAAGGATCAAAAAGGCAACGTCACGCTATAGACGCTTGGCTGCCACAAGCCAGTTATCCCTGTGGTAACTTTTCTGACACCTCTTGGTTTAAATTCTAAACATCAAAAGGATCGATAGGCCATACTTTCATAGTTTGTATTCACACTGAAAATCAAAATCAAGGGGCTTTTGCCGCTTTTTGTTCTACTTGAGATTTCTGTTCTCAATGAGCTCCCCTTTGGACACCTGCGTTATTATTTAACAGATGTACCGCCCAAATATTCCCCGTCGACGGTAATAATCAACAACTTATAATTCTATAAAGAAGGTTTGCACCAACAAGTCACAATTAATTAAGTAAAAAAACGATAAAGGTAGTGGTATTTCACTGTCGGGCAAGCCCTCCCACTTATTCTACACCCTCATGTCTTTTCACAATGTCAAACTAGAGTCAAGCTCAACAGGGTCTTCTTTCCCCGCTGATGTTTCCAAGCCCGTTCCCTTGGCTGTGGTTTCGCTAGATAGTAGATAGGGACAGTGGGAATCTCGTTAATCCATTCACATGCGCGTCACTAATTAGATGACGAGGCATTGGCTACCTTAAGAGAGTCATAGTTACTCCGCCGTTAACCCGCGCTTGGTTGAATTTCTTCACTTTGACATTCAGAGCACTGGGCAGAAATCACATTGTGTCAACACACATTACTGGCCTTCACAATGCTATGTTTTAATTAGACAGTCAGATTCCCCTTGTTCGTACCGAGTTCTAAGTTGGTTATTAATTATAGCCAGTAGCAAGATTGTTTGCAAAATCCAGCCTGCCTTTGCCGAAACATTAGGCGAGCCAAATCTTACATTCTCTCAAGTTCCCAAACTACCTAACCCTTAGAGCCAATTCTTTCCCAAAGTTACGAATCTATTTTGCCGACTTCCCTTATCTACATTATACTATTAACTAGAGGCTGTTCACCTTGAGGACCTGCTGCGGTTATGGGTACGACGAGTGTAGCACTTTAATAAACTCATCTGGATTTTCGAAGTGAAAGTAAACCGGACTCAACTTTAAAGCTCGTGCTCTGCCATCTCCCCAACCTTATCTCCAGCCAAGCTGATTCCAAAGGTCAGGTATGATGTTAAAAAGAAAGAATGCTCTTCCCAGTACTTCCTACAATGTCTCCAGACTCGCCGCGTTACCGCTTAAATTCACTACATCTAAATTCCAGAATTTCAGCTGGATTCCCTTTCGGAGTGAGACCTTAGGACCTCTACTTAATCATAATACTTAAATCAAAATCCCAATACATACTAATAATAAGCTAATATAATAACCAAATAAATTTAATTACTATACTTCACCTACACTCATACATATCAAAACTTTAACTCAAATACTATAATCTCATATAGGCTTTTCAAATCTTCTGGCGCGTTAACCAACTCCTTAGTATCGATTAACCTATGGACAACTACTGTCGCCATAGAACCCTTCCCCACTTCAGTCTTCAAAGATCTAATTTGAATATTTGCTACTACCACCAAGATCTGCAGCAAAGGCTGATCCACCAAGAGTTACCCAAGGCTTCAACTCAACCCCCCGCGCCTGCCTACACATTATCAATAAATTACTTTGATAATGGGCAAATATAGGTATACGCTTAGCGCCATCCATTTCAGGGCTAGTTCATTCGGCAGGTGAGTTGTTACACACTCCTTAGCGGATTCCGACTTCCATGGCCACCGTCCTGCTGTCTATATGAACTAACACCTTTTGTGGTTTCTACATAAGCGTGGCTTAGGCATAACTTACCGTTCGGTTCATCCCGCATCGCCAGTTCTGCTTACCAAAAATGGCCCACTAGAAACTCTTATTCATAATATCCTAGTTCAATTAAGAAACTAAGATTGTCTTACGCATTCAAAGTTTGAGAATAGGTTAAATATTTTGAATACCTAAGACCTCTAATCATTCGCTTTACCACATAAAACTATTACTTCGAGCTTCTGCTATCCTGAAACTTCGGCAGGAACCCGGCTACTAGATGGTTCGATTAGTCTTCGCCCCTATACCCAAATTTGACGATCGATTTGCGTCAGAATCGCTACGAGCTTCCACCAGGGTTTCCCTGGCTTCACCTAATCAGGCATAGTTCACCATCTTTCGGGTACCAACATATATGCTCTTACTCAAACCATGAAAAAAATCCCTATAGCTCGGTCGATAGTGCACCCTTGCGGGAATCCCTACCTTGAAATTACTTTCATTGCGCAGTCTGGTTTTAAGCCATAATACTTGCATATATGTTAGACTCCTTGGTCCGTGTTTCAAGACGGGTCGCTTAAGTCTTCTTAACTATTAAAGCATGTGGCAGTACTAGGCCTTAATTAAAAACCACTCTAGCACAAGTCTATTATAGTGTTTAATTCAAGAGCCAGCCACCGTATATTTCTACACTGGCCCAAACTTTATCAGACTAAAAGGGCTTTAAGAAGTTAAACCGAAATTCAACTTACCTTCCCTTCTAATCCTCATAAGCTCAAACCCGAGCAATAGCCACCGCCACCAATAGCAAAGGGATTGCTCCCCATTAACTGGTGCACAGATTCAAGTTTTAAGCGGTTTCCTTATAACAATTTCACTTTCTTTTGAGACCCTTTTCAAGGTTCTCTTTCATCTTTCCTTAAGGTACTTGTTTACTATCGGACTCTTTACAGTATTTG</t>
  </si>
  <si>
    <t>CCAGCTCACGTTCCCTATTAGCTTGGGTGAACAATCCGACATTTTGAGACTTCTGCGTCTCAATGATAGGAAAACCGACATCGAAGGATCAAAAAGCAACGTCGCTATGAACGCTTGGCTGCCACAAGCCAGTTATCCCTGTGGTAACTTTTCTGTCACCTCTAGCCAGAACCTTTCTGGACTTAAAGGATCAGGCCGTATTTTTTTTTTTTTTTTTTTTTTTTTTTTTTTTTTTTTTTTTTTTTTTTTTTTTTTTTTTTTTTTTTTTTTTTTTTTTTTTTTTTTTTTTTTTTTTTTTTTTTTTTTTTTTTTTTTTTTTTTTTTTTTTTTTTTTTTTTTTTTTTTTTTTTTTTTTTTTTTTTTTTTTTTTTTTTTTTTTTTTTTTTTTTTTTTTTTTTTTTTTTTTTTTTTTTTTTTTTTTTTTTTTTTTTTTTTTTTTTTTTCATGATTCACTGGAAATCAGAATCAAGCTGACTTTTCCCCTTTCAGTCTACGAGAGATTTCTGTTCTCTCTGAGTCAACCTTAGGGCATCTGCGTTGCAGTTTAGCAGATGTGCCGCCCAGCCAAACTCCCCATCTGAATATGTCCTCTGATACGATCGGTAAGAGAACCTTAAATCTAGAACACGTAAGAAAACGTGATTCGTTGTGACAGAGTAAGTAGAGCGACAGTGGAGGTCGTGGTATTTCACTGTCGCCAAAGCTCCCACGTATGCTACACCCCCAAGTCACTCCACAAAGTCAGACTAGAGTCAAGCTCAACAGGGTCTTCTTTCCCCGCTTATTTTGCCAAGCCCCGTTCCCTTGGCTGTGGTTTCGCTAGATGGCGGATGGGGACAACCGGTAAGATCTCGTTGATCCATTCATGCGCGTCACTAATTAAATGACGAGGCATTTGGCTACCTTAAGAAGGTCATAGTTACTCCCGCCGTTTACCCGCGCTTGGGCAAAATTTCATCGCAATGACATTCAGAGCACTGGGCAGAAATCACATTGCGTAAAAAGCGTTGCCGCTAATCGCAATGCTTGTTTTAATTAAACAGTCAGATTCCTCTTGTCCGTACCAGTTCTGAGTTAGCCGGTTAATGCCAACAGGATAGCCGAAGCTCCTAGCGTAGGCCACCGCTCGTTGCAACTCCCAAAGCGAGTAAACCCACTCCAAGAAAAGCGAGAACGATGAACTGTCACACAAACCCTGAAGCTCGGCCCTCAGGCCAATCCTTTTTCCAAGGTACAGATCTAATTTGCCGACTTCCCTCATCCGCCTTATTCTATCGACCAGAGGCTGCGAACCTAGGAGACCTGATGCGGTTTAGGGTACGGCTAGAAAGTGGAGTAAATATCCATGGGGTTTCAAAGGCCAATAGAAGCGCACCGGATTTCCAACAGGTGTAAACTATGTAACTTTTCATCCTTTTCTCCAGACAAGCCGATTCAAAGGAGTGGTGTTGTCAAAGAGCAAAGATAACGCTCCCCAGGGCTTCTCCTGGCAACCCAAGTTCAGTTGTGTTACCACAACCCCACCAACTAGTAAAGGAATTTGGGCCTTTTTCCCTTTCAGGTCAAGAGGCGAAGCCTCACTCTGAAGATAAGCTTTTCCTTTAGGGCCGACTAACCCGAGGACAATTGCTGTTCTCCCGGAACCCATATCCACTTCGGTCATCAAAGTTCTCATTTGATTAATTGCTACTACCACCAAGATCTTTTGAGGCTGCTCCAGCTAGTTTCTGAAACTAAGCCTTCTCAGCAACCCCACGCCCTCACACGTCAATGCTAATTTCGCATTGACGGTTTAATCATCGATGACCGCCCGCTTGAGCGCTATCCATTTTCAGGGCTGGTCCATTCGGCAGGTGATTTTATTACACACTCCTTAGCGGATTTCAACTTCCATGACCACCGCCCTGCTGTTTCAATGAACCAACACCTTTTATAGTGTCTGATCAACCAGTGTTGAGCGCCTTAACCAAACGTTAGGAGCATCCCTCATCGCCGCCAGTTCTGCTTACCAAAACTGGCCCACTAAGAAGTATCATTCATCTACCGAGCTAACTGAATTAGCAAGGTAGCAAACTACATTTAAAGTTTGAGAATAGGTCGAGGGCGGGATGCCCCCGAGGCCTCTGATCGATTCGCTTTACCGGATCTAACTGATCATTAACTTCCAGCTATCCTGAAACTTCGGAGACCAGCTGCTAGATGGTTCGATTAGTCTTTCGCCCCTATGCCCAAGTTTGACGAACGATTTGCACGTCAGTATCGCTGCGAGCTTCCACCAGGGTTTCCCCTGGCTTCACCCAACTCAGGTATAGGTCACCATCTTTCGGGTCTAAACGAAAATGCTCAGGCTCGAACTTCAAGAGTCGGCTGCTGTTGCATTGTAATTCCACAGCTTTTGCTTTCACTACGCGTCTGGGTTTGACACCCTTACACTCGCACTTTCGTTTAACTCCTTGGTCCGTGTTCCAAGACGGGTCGTCTGTACATGCCACTCTCGACAACTTGCAAAGGCGTACCACACTTCTCGATGTTAAGAACAAAGTTATAGCCGAAGCGACAACAAGTCATAACATACGGAAGTGATGTCGAGTAATGTAATGAGAGAAATCTCTGAAGCATTCAGATTCACGGACAGCGCTTCCCCGCTCAGCGATTTCAGGTATTTTTAACTCTCCTTTCGAAAGTGCTTTTCCAACTTTCCCTCACGGTACTTGTTTGCTATCGATCTCTCACCCGTTATCTAGCCGTGGATGGAGGTTACCACCCATTTTACGCTCTACTCTCCCAAAAGAGCGTGACTCATTAGATTAAAGCTGTACTTGAGAATGGCTGGAATAAGAACAGGGCTGTCACCTTCTCTGGCGTGCCTTTCCAGGCATCGGCTAACGCCCGCAGTTTCTCGAAATAAACCTATAACAACTCGATCACGCAACTCCGTCAGAAACGGATTAACATCGCGGGCTCTTCCCTTCGTTCGCCACTACTTTGCAGAGGAATCCTGATTGGTTTCTTTTCCTCCGCTTAATTATAGCCGGCCCAAATTCGGCAGGTGACGCCTAGCGAGCTCGGATCATGATTTGAAAGCCTACTGTAATTACCTCAACATTTCACTGTGAGTTCTTACAGGTAGCATCATTTAGCCAGTGACGTAAAGGACACTGTATGTCATCCATTCAATCGAAATTGATTGAAGTACCGCCGATACCGAGCCAAGCAAGCACTGCAGGCCGAGACCAGAAGTACCTTTGCGTTCCAGAATCTGGTGAATCACGAAATTTCGCAAGTCATACTGCTTATCGCGGTTTGCCGTCCTTCCTCAGTGTGAGAGTCGGTGTCCATGCTTCGAGTTTTAATTCTCATTATTCAATGATTTAAGTCATGTTATTAACATTAGTGCTTAGGTTGGTTGTTTAAACAGGAATGATCCATCCGCAGGTTCACCTACGGATACTTTAGTTCGACTTCTTCAGGTGCTGTCGATTCCGTTTGTAGTCGTCTG</t>
  </si>
  <si>
    <t>Zoophthora radicans  </t>
  </si>
  <si>
    <t>Uncultured fungus/eukaryote</t>
  </si>
  <si>
    <t>CCGGCTCACGTTCCTATTAGCGGGTGAACAATCCGACATTTGAACTTCTCGTCTCAATGATAGGAAGAGCCGACATCGAAGGATCAAAAAGCAACGTCGCTATGAACGCTTGGCTGCCACAAGCCAGTTATCCGTGGTAACTTTTCTGTCACCTCTAGCCAGAACCTTCTGGACTTAAAGGATCGATAGGCCATGCTTTTCGCGAGTTCGTATTCGCACTGGAAATCAGAATCGGCGGCTTTTCCCCTTTCAGTCTACGGGAGATTTCTGTTCTCTCTGAGTCAACCTTAGGGCATCTGCGTTGCGGTTGGCAGAGTGCCGTCCCAAAAACTCCCCTCTGAATATGTTCTCTGATACGATCGGTAAGGAGAACCTTAAATCTAGAACACGTAGAAAAGCGTGATTCGTTGTGACAAGTAAGTAGAGCGACAGTGGAGGTCGTGGTGATTTCACTGTCGCCAAAGCTCCACGTGTGCTCACCCCCAGAGTCCACTCCACAAAGTCAGACTAGGTCAAGCTCAACAGGGTCTTCTTTCCCCCGCTTATTTTGCCAAGCCCGTTCCACTTGGCTGTGGTTTCGCTAGATGGCGGATGGGGACAGTAGGAGTCTCGGTTGTTCCATTCATGCGCGTCACTAATTAAATGACGAGGCATTTGGCTACCTTAAGGAGTCGTAGTTACTCCGCCGTTGCCACGCTTGACGCATTCATCACAATGACATTCCGGCCTGGGCAGAAATCACGTTGCGCCAAAGCGTTGCCGCTTGTCGCAATGCTTTGTTTTAATTAAACGGTCAGGTCTACTCTTGTCCGTACCAGTTCTGGGTGGCCGGTTAATGCCAACAGGATGGCCGAAGCTCCTAGTGGAGGCCACCGCTCCGTTGCAACTCCCAAAGCGAGTGAAGCCACTCCAAAGAAAAGCGAGAACGATGAACTGTCAATAGGCCTGTCGGCCCTCAGAGCCAATCCTTTTTCCAAGGTACGGATCTAATTTGCCGACTTCCCTCATCGCCTGTATTCTATCGACCAGGGGCTGCGAACCTAGGAGACCTGATGCGGTTTAGGGTACGGCTAGAAAGTGGAGTAAATATCCCTTGGGGTTTCAGAGCCAATAGAAGCGCACCGGATTTCCAACGGTGTAAGAAACTATGCCAACTTTTCATCCTTTTCTCCGGATAAGCCGATTCAAAGGAGTGATTGTCAAAGAGCAAAATAACGCTCCCAGGGCTTCTCCTGGCAACCCAAGTTCAGTTGTGTTACCACAACCCACCAACTAGTAAAGGAATTTGGGCCTTTTTCCCTTTCAGGTCAAGAGGCGAAGCCTCACTCTGAAGGAGTAAGCTTTTCCTTTAGGGCCGACTAACCCGAGGACAATTGCTGTTCTCCCGGAACCCCTTATCCACTTCCGGGTCATCAAAGTTCTCATTTGATTAGTGCTACTACCACCAAGATCTGCACTAGAGGCTGCTCCAGCTAGTTTCACAACTAAGCCTTCTCAGCAACCCCCACGCCCTCCTACGTCAATGCTAATTTCATTGACGGTTTGGTATCGGCCGCCCGCTTGAGCGCTATCCATTTTCCAGGGCTGGTCATTCGGCAGGTGAGTTATTACACACTCCTTAGCGGTTTCAACTTCGATGACCACCGCCCTGCTGTTTGAATGAACCAACACCTTATGGTCTGATCTGCAGTGTTGAGCGCCTTAACCAATCGTTCGGAGCATCTCACCAGTTCTGCTTGCAAAACTGGCCCACTAGAAGTATCGTTCATCTGCCGGGCTAACTGAATTGGCAAGGTTGCTTAGCCCAAAGTTTGAGAATAGGTCGAGGCGGGATGCCCCCGGGGCCTCTAATCATTCTTTACCGGATCACTGATCATTAACTTCCACTATCCTGAGGAAACTTCGGAGGGGAACCAGCTACTAGATGGTTCGATTAGTCTTTTCGCCCCTATGCCGAAGTTTGACGAACGGCACGTCGGTATCGCTACGAGCTTCCACCAGGGTTTCCCCTGCTTCACCCAACTCAGGTATAGGTCTGCATCTTTCGGGTCTAAACGAAAATGCTCGGGCTCGAACTTCAAGGAGTCGGCTGCTGTTGCGTGTAATTCACAGCTTTTGCTTACTCACGTCTGGGTTTGACACCTTGCACTCGCACTTTCGTTTAACTCCTTGGTCCGTGTTTCAAGGCGGATCGTCTGTCCGTGCCGCTCTCGACAACTTGCAAAGGCGGCCACGCTGATCGAGTCAGAGTAAGTTATAGCCGAAGCGACAGCAAGTCATAACATACGGAAGTGATGTCGAGTAATGTAATGAGAGAAATCTCTCAAACATTGGGTCTGGACAGCCGCTTCCCCCTCAGCGATTTCAGGTATTTTAACTCTCCTTTCGAAGTGCTTTTCAACTTTCCCTCACGGTACTTGTTTGCTATCGATCTCTCACCGTTATCTAGCCGTGGATGGAGGTTACCACCCATTTTGCGCTCTACTCCCAAGAGAGCGTGACTGTTAGATTAAAGCTGTACTTGAGAATGGCTGGAATAAGAACAGGGCTGTCACCTTCTCTGGCGTGCCTTTCAGGCATCTTCTTCCCAGTTTCTCAATAGTATAACCTCGATGCACAACTCCGTCAGAAACGGATTAACATCGCGGGCTCTTCCCATTCGTTCGTACTACTACGGGAATCCCAGTTGGTTTCTTTTCCTCCGCTTAATTATATGCTTAAATTCAGCGGGTGGCCTCTGCTTGAGCTCGGATCATGATTTGAGAAGCCTACTGTAATTACCTCAACATTTCACTGTATGAGTTCTTGCAGGTAGCATCGTTGTGCCGTGACGTAAGTTGCACGGTATGTCATCCATTCAATCGAAATTGATTGGAGAAATCTATACGATACCGAGCCACACTTACTTCAGGCCGAGGCCAAGTACCTTTGCGTTCAGGGATCTGGTGAATCACGAAATTTCGCAAGTCATACTGCTTATCACGGTTTGCTGCGTCCTTCCTAGTGTGAGTCGAGTCATCCATCGCTGAGAGTTTTAATTCTCATTATTCAATGATTTAAGTCATGTTATTAACATTGAGTGCTTAGGTTGGTTGTTGTTTAAACAGGAATGATCCATCCGCAGGTTCACTACGGATGCCGTGTTACGACTTCTTCAGGTGCTGGAGTCTTGTGTCCCAGTTACCAGGTT</t>
  </si>
  <si>
    <t>GTATCCGTAGGTGAACCTGCGGATGGATCATTCCTGTTTAAACAACAACCAACCTAAGCACTCAATGTTAATAACATGACTTAAATCATTGAATAATGAGAATTAAAAACTCTCAGCGATGGATGACTCGACTCTCACACCGAGGAAGGACGCAGCAAACCGCGATAAGCAGTATGACTTGCGAAATTTCGTGATTCACCAGATCTCTGAACGCAAAGGTACTTCTGGCCTCGGCCTGAAGTATGTTTGGCTCGGTATCGTATAGATTTCTCCAATCAATTTCGATTGAATGGATGACATACAGTGTCCTTTACGTCACTGGCTAAATGATGCTACCTGTAAGAACTCATACAGTGAAATGTTGAGGTAATTACAGTAGGCTTCTCAAATCATGATCCGAGCTCAAGCAAGGCTACCCGCTGAATTTAAGCATATAATTAAGCGGAGGAAAAGAAACCAACTGGGATTCCCGTAGTAGTGGCGAACGAAGTGGGAAGAGCCCGCGATGTTAATCCGTTTCTGACGGAGTTGTGCATCGAGGTTATAGCTATTGAGAAACTGGGAAGAAGATGCCTGGAAAGGCACGCCAGAGAAGGTGACAGCCCTGTTCTTATTCCAGCCATTCTCAAGTACAGCTTTAATCTAATGAGTCACGCTCTTTGGGAGTAGAGCGCAAAATGGGTGGTAACCTCCATCCACGGCTAGATAACGGTGAGAGATCGATAGCAAACAAGTACCGTGAGGGAAAGTTGAAAAGCACTTCGAAAGGAGAGTTAAAATACCTGAAATCGCTGAGGGGGAAGCGGCTGTCCGTGACCCAATGTTTGAGAGATTTCTCTCATTACATTACTCGACATCACTTCCGTATGTTATGACTTGTTGTCGCTTCGGCTATAACTTTGTTCTTAACATCGAGAAGTGTGGTACGCCTTTGCAAGTTGTCGAGAGTGGCATGTACAGACGACCGTCTTGAAACACGGACCAAGGAGTTAAACGAAAGTGCGAGTGTAAGGGTGTCAAACCCAGACGCGTAGTGAAAGCAAAAGCTGTGAATTACAATGCAACAGCAGCCGACTCTTGAAGTTCGAGCCTGAGCATTTTCGTTTAGACCCGAAAGATGGTGACCTATACCTGAGTTGGGTGAAGCCAGGGGAAACCCTGGTGGAAGCTCGTAGCGATACTGACGTGCAAATCGTTCGTCAAACTTGGGCATAGGGGCGAAAGACTAATCGAACCATCTAGTAGCTGGTTCCCTCCGAAGTTTCCCTCAGGATAGCTGGAAGTTAATGATCAGTTAGATCCGGTAAAGCGAATGATTAGAGGCCTCGGGGGCATCCCGCCCTCGACCTATTCTCAAACTTTAAATGGGTTTGCTACCTTGCTAATTCAGTTAGCTCGGTAGATGAATGATACTTCTTAGTGGGCCAGTTTTGGTAAGCAGAACTGGCGATGAGGGATGCTCCTAACGTTTGGTTAAGGCGCTCAACACTCGCTGATCAGACACCATAAAAGGTGTTGGTTCATTGAAACAGCAGGGCGGTGGTCATGGAAGTTGAAATCCGCTAAGGAGTGTGTAATAACTCACCTGCCGAATGGACCAGCCCTGAAAATGGATAGCGCTCAAGCGGGCGGCCGATACCAAACCGTCAATGAAATTAGCATTGACGTGTAGGAGGGCGTGGGGGTTGTGAGAAGGCTTAGTTGTGAAACTAGCTGGAGCAGCCTCTAGTGCAGATCTTGGTGGTAGTAGCAATTAATCAAATGAGAACTTTGATGACCGAAGTGGATAAGGGTTCCGGGGAGAACAGCAATTGTCCTCGGGTTAGTCGGCCCTAAAGGAAAAGCTTACTCTTCAGAGTGAGGCTTCGCCTCTTGACCTGAAAGGGAAAAAGGCCCAAATTCCTTTACTAGTTGGTGGGGTTGTGGTAACACAACTGAACTTGGGTTGCCAGGAGAAGCCCTGGGAGCGTTATCTTTGCTCTTTGACAACACCACTCCTTTGAATCGGCTTGTCTGGAGAAAAGGATGAAAAGTTGGCATAGTTTCTTACACCTGTTGGAAATCCGGTGCGCTTCTATTGGCCTTTGAAACCCCAAGGGATATTTACTCCACTTTCTAGCCGTACCCTAAACCGCATCAGGTCTCCTAGGTTCGCAGCCTCTGGTCGATAGAATAAGGCGGATGAGGGAAGTCGGCAAATTAGATCTGTACCTTTGGAAAAAGGATTGGCTCTGAGGGCCGAGCTTTCAGGGCCTAGTGACAGTTCATCGTTCTCGCTTTTCTTGGAGTGGGTTTACTCGCTTTGGGAGTTGCAACGAGCGGTGGCCTACGCTAGGAGCTTCGGCTATCCTGTTGGCATTAACCGGCTAACTCAGAACTGGTACGGACAAGAGGAATCTGACTGTTTAATTAAAACAAAGCATTGCGACAAGCGGCAACGCTTTTTACGCAATGTGATTTCTGCCCAGTGCTCTGAATGTCATTGCGATGAAATTCGCCCAAGCGCGGGTAAACGGCGGGAGTAACTATGACTCTCTTAAGGTAGCCAAATGCCTCGTCATTTAATTAGTGACGCGCATGAATGGATCAACGAGATTCCTACTGTCCCCATCCGCCATCTAGCGAAACCACAGCCAAGGGAACGGGCTTGGCAAAATAAGCGGGGAAAGAAGACCCTGTTGAGCTTGACTCTAGTCTGACTTTGTGGAGTGACTTGGGGGTGTAGCATACGGGAGCTTTGGCGACAGTGAAATACCACGACCTCCACTGTCGCTCTACTTACTCTGTCACAACGAATCACGTTTTCTTACGTGTTCTAGATTTAAGGTTCTCTTACCGATCGTATCAGAGGACATATTCAGATGGGGAGTTTGGCTGGGGCGGCACATCTGCTAAACTGCAACGCAGATGCCCTAAGGTTGACTCAGAGAGAACAGAAATCTCTCGTAGACTGAAAGGGGAAAAAGTCAGCTTGATTCTGATTTCCAGTGCGAATACGAACTGCGAAAGCATGGCCTATCGATCCTTTAAGTCCAGAAAGGTTCTGCTAGAGGTGACAGAAAAGTTACCACAGGGATAACTGGCTTGTGGCAGCCAAGCGTTCATAGCGACGTTGCTTTTTGATCCTTCGATGTCGGCTCTTCCTATCATTGAGACGCAGAAGTCTCAAAATGTCGGATTGTTCACCCGCTAATAGGGAACGTGAGCTGGGTTTAGACCGTCGTGAGACAGGTAGGTGCTGTTCGGATTCTATCGTGTTTCCTATTAACACACACACACACACACACACACACACACACACACACACACACACACACACACACAAATGGGTCAATACCAAGAAATGG</t>
  </si>
  <si>
    <t>Acheta domesticus gregarine</t>
  </si>
  <si>
    <t>WL1 / EukP3</t>
  </si>
  <si>
    <t>&gt;consensus_cl_id_35_total_supporting_reads_275</t>
  </si>
  <si>
    <t>AATTCCTCGTTGAAGAGCAAAAATTACAATGCTCTATCCCCAGCACGACGGAATTTCACAAGATTACCCAGACCTCTCGGCAAAGGTTACACTCGCTGGCTCCGTCAGTGTAGCGCGCGTGCGGCCCAGAACGTCTAAGGGCATCACAGACCTGTTATTGCCTCAAACTTCCGTCTACTTGAAATAGATAGTCCCTCTAAGAAGTGCTCTCCAGCAAACGCTAGCCGCACTATTTAGTAGGTTAAGGTCTCGTTCGTTATCGCAATTAAGCAGACAAATCACTCCACCAACTAAGAACGGCCATGCACCACCACCCACAAAATCAAGAAAGAGCTCTCAATCTGTCAATCCTTATTATGTCTGGACCTGGTGAGTTTCCCCGTGTTGAGTCAAATTAAGCCGCAGGCTCCACTCCTGGTGGTGCCCTTCCGTCAATTCCTTTAAGTTTCAGCCTTGCGACCATACTCCCCCAGAACCCAAAAACTTTGATTTCTCATAAGGTGCCGAGTGTGTCACTAAAAAAACAACACCCGATCCCTAGTCGGCATAGTTTATGGTTAAGACTACGACGGTATCTGATCGTCTTCGATCCCCTAACTTTCGTTCTTGATTAATGAAAACATCCTTGGCAAATGCTTTCGCAGTAGTTAGTCTTCAATAAATCCAAGAATTTCACCTCTGACAATTGAATACTGATGCCCCCGACCGTCCCTATTAATCATTACGATGGTCCTAGAAACCAACAAAATAGAACCAAACGTCCTATTCTATTATTCCATGCTAATATATTCGAGCAATACGCTTGCTTTGAACACTCTAATTTTTTCAAAGTAAAAATCCTGGACCCCCTACACCCACAAGGAGCATAGGTTCCCCAGAAGGAAAGGCACAGAGGGTCAGTTCTCGCAATAATCGGACCGGCCCTCCGTGCCCAAAGTTCAACTACGAGCTTTTTAACTGCAACAACTTTAATATACGCTATTGGAGCTGGAATTACCGAGGTGCTGAAGAAAGTTGTCGGTGTCTTTGTGTTAACCTTAGCAATACGTAACTAAAAAAAAAAAAAAAAAAAAAAAAAAAAAAAAAAATTGTGTTGTACTTCGTTC</t>
  </si>
  <si>
    <t>Tetrapisispora phaffii</t>
  </si>
  <si>
    <t>&gt;consensus_cl_id_0_total_supporting_reads_279</t>
  </si>
  <si>
    <t>AAAAAGGGCAGGGACGTAATCAGCACAAGGTGATGACTTGTCCTTACTAGGAATTCCTCGTTCATGACCCATAATTGCAAAGGTCAATCCCTATCACGACGGAGTTTCACAAGATTTCCCGCTTCGGACGAAGTAGGGTAGAGCTCGCTGACTCCGTCATTGTAGCGCACGTGCAGCCCAGGCCATCTAAGGGCATCACAGACCTGTTATAGGCTCGAACTTCCTTGTGATAGTCTCACAAAGTCCCTCTAAGAAGCCAATCGCTTACAGAAGTAAACGAAGGCTAGTTAGTAGGTCGAGGTCTCGTCCGTTATCGGAATTAACCAGACAAGTCACCTCACCGACTAAGAACGGCCATGCACCACCACCCATAGAATCGAGAAAGAACTCTCAATCTGTCAATCATGACTATGTCCGGGCCTGGTGAGGTTCCCCGCGTTGAGTCAAATTAAGCCGCAGGCTCCACTCCTGGTGGTGCCCTTCCGTCAATTCCTTTAAGTTTCAGCCTTGCGACCATACTCCCCCCAGGGCCCAGAGACTTAGATTTCTCTTGGAGTGCCGAAGGAGTCGTATTTGTACAGCCTCCGATCCTCAGTCGGCATAGTTTATAGTTGGGACTACGACGGTATCTAAGCGTCTTCGATCCCCCAACTTTCGTCCTTGATTAACAGGCACACACTGGGCAAATGCTTTCGCACTTGTTTGTCTTTGCTGGGTCTTAGAATTTCACCTCTCTCCAGCAAGTACAGATGCCCCCGTATGTCCTTATCAACCATTACTTGTGTTCCACGTCACCAACAAGGAGGATCACAGTCCTATATTGTTATTCCATGCTGAGCTGTTTAAGCTATAGCCTGGTTGGAGCACTCAATTTGCTCAAAGTAACAGAGCGGTACAGCCGAAGCTATCCCACCCGAGTCCGAAACAGAAAGTGCACTGACTAACACGAAGTCAGACAGGCGTCTCTCCGATTTGGACGAAATCCAACTACGGACGCTTTAACTGCAGCAATTTTAATATACGCTATTGGAGCTGGAATTACCGCGGCTGCTGGCACCAGACTTGCCCTCCAATAGGTACTCGCAAATAGTTTTGCTTTCCGCTCATTGCAATCACAGAACCGAAAGGTCCTGAGTTGCTATTTCTGGTCACTACCTCCCCGTATCGGGATTGGGTAATTTGCGCGCCTGCTGCCATCCTTAGATGTGGTAGCCGTCTCTCAGGCTCCCTCTCCGGAATCGAACCCTAATTCCCCGTTACCCGTCACAGCCTCGGTAGGCCAATACCCTACCGACGGGAGCTGATAGGTCAGAAACTCGAACGAACTGTCGCTGAAAGCGATCCGCTCGGTCATTATGATCACCAAGAACAGGCCGAAGCCTGGATGGTTCCAATGCTAATGAATGCCACCGTTCTACGAAGTCCGGTGTTTTTGCATGTATTAGCTCCAGAATTACCATGGATATCCATTTGGTAATGATCTTCGTGTAGATTATAACTGTTGTAATGAGCTATTCGCAGTTTTGCCGTATAAAAAGCTTATACTTAGACTTGCATGGCTTAATCTTTGAAACAAGCATATGACTACTGGCAGGATCAACCAGGTAGCGCAGGTGCTGAAGAAAGTTGTCGGTGTCTTTGTGTTAACCTTAGCAATACGTAAACTACTTTCTGCCTTTG</t>
  </si>
  <si>
    <t>Gregarina sp. IF-2020a</t>
  </si>
  <si>
    <t>&gt;consensus_cl_id_10_total_supporting_reads_235</t>
  </si>
  <si>
    <t>CATCCTCTAGATGATAAGGCTCACAACATTTCCTCACGAAGAGCGATGTAGAACAAAGCAGCTACGTAAGTCCATGTAATTTGCCGGATCATCCAATCGGTTGAAGCGACGGGCGGTGTGTACAAAGGGCAGGGACGTAATCAGCACAAGGTGATGACTTGTCCTTACTAGGAATTCCTCGTTCATGACCCATAATTGCAAAGGTCAATCCCTATCACGACGGAGTTTCACAAGATTTCCCGCTTCGGACGAAGTAGGGTAGAGCTCGCTGACTCCGTCATTGTAGCGCACGTGCAGCCCAGACCATCTAAGGGAGGTGCTGAAGAAAGTTGTCGGTGTCTTTGTGTTAACCTTTAGCAATACGTAA</t>
  </si>
  <si>
    <t>&gt;consensus_cl_id_3_total_supporting_reads_130</t>
  </si>
  <si>
    <t>ACCATACTCCCCCCAGGGCCCAGAGACTTAGATTTCTCTTGGAGTGCCGAAGGAGTCGTATTTGTACAGCCTCCGATCCTCAGTCGGCATAGTTTATAGTTGGGACTACGACGGTATCTAAGCGTCTTCGATCCCCCAACTTTCGTCCTTGATTAACAGGCACACACTGGGCAAATGCTTTCGCACTTGTTTGTCTTTGCTGGGTCTTAGAATTTCACCTCTCTCCAGCAAGTACAGATGCCCCCGTATGTCCTTATCAACCATTACTTGTGTTCCACGTCACCAACAAGGAGGATCACAGTCCTATATTGTTATTCCATGCTGAGCTGTTTAAGCTATAGCCTGGTTGGAGCACTCCAATTTGCTCAAAGTAACAGAGCGGTACAGCCGAAGCTATCCCACCCGAGTCCGAAACAGAAAGTGCACTGACTAACACGAAGTCAGACAGGCGTCTCTCCGATTTGGACGAAATCCAACTACGGACGCTTTAACTGCAGCAATTTTAATATACGCTATTGGAGCTGGAATTACCGAGGTGCTGAAGAAAGTTGTCGGTGTCTTTGTGTTAACCTTAGCAATACGTAACTTCTTTTTTTTTTTTTTTTTTTTTTTTTTTTTTTTTTTTTTTTTTTTTTAGGTGTGCTTCGTTC</t>
  </si>
  <si>
    <t>&gt;consensus_cl_id_28_total_supporting_reads_195</t>
  </si>
  <si>
    <t>ATTTGTACTTCGTTCAGTTACGTATTGCTAGGTAAACAGACGACTACAAACGGAATCCATCCTCTAGAAGATAAGGCTCACAGCATTTCCGCTTCCTCGTACTGAAGGAACTCCAGTATCAGAAACGTCCATGCAATTTGCCGGATCATCCAATCAGTTGAAGCGACGGGCGGTGTGTACAAAGGGCAGGGACATAATCAACATGTGATTATGACACATCTTTACTAGGAATTCCTGGTTCACAACCCATAATTGCAAGGGTTGATCCCTAATATGGCGGAGTTTCACAAGCTTTGCCACTCTTTGCAGAGCAGCAGAGACCTTGCTGATTCCGCCATTGTAGCACACGTGCAGCCCAGACCATCTAAGGGAGGTGCTGTCGATTCCGTTTGTAGTCGTCTGTTTAACCTTAGCAATACAACT</t>
  </si>
  <si>
    <t>AAAGGGCAGGGACGTAATCAACGCGAGCTTATGACTTGCGCCTTACGGGAATTCCTCGTTCATGGGGAACAATTGCAAGCCCAATCCCTAGCACGAAGGAGGTTCAGCAGGTTACCAGGACCTCTCGGCCAGGGAGGACACGCTGATTCCTTCAGTGTAGCGCGCGTGCGGCCCAGAACATCTAAGGGCATCACAGACCTGTTATTGCTCAATCCATGCGGCTTGGAAACCGCCTGTCCCTCTAAGAAGATCGAAGAACCAGCAAGGATCCGGAAGCGACTGGTTAGTCGGTTAAGGTCTCGTTCGTTATCCGGAATTAACCAGACAAATCGCTCCACCAACTAAGAACGGCCATGCACCACCACCCACAAATCAAAAAGAGCTATCAATCTGTCAATCCTCCCGGTGTCGGACTGGTGAGGTTTCCCCGTGTTGAGTCAAATTAAGCCGCAGGCTCCACCTCTGGTGGTGCCCTTCCGTCAATTCCTTTAAGTTTCAGCTTTGCAACCATACTTCCCCGGAACCCAAAAGCTTTGATTTCCCGAAGCCGCCCGCCGAGTCATCAGAGGAACTTCGGCGGATTCTGGCTGGCATCGTTTGTGGTTAAGAACTAGGGCGGTATCTGATCGCCTTCGACTCTAACTTTCGTTCTTGATAAGAAAACATTCTTGGCAAATGCTTTCGCGTCGGTCCGTCTTGCGACGATCCAAGAATTTCACCTCTAACGTCGCAATACGATGCCCCCGACCATCCCTATTGATCATTATCGAGGGATTCCGAAAACCAACAAAATAGAACCGAGGTCCTATTCCATTATTCCATGCACTCAGTATTCAGGCGGATGCTGCCTGCTTTAAACACTCTAATTTGTTCAAAGTAAACGTGCCGGCCCATCGTGACACTCGGTTAAGAGCACCGCGAGGGTAGGAGCCCCTCCCCAAAGACCGGGTTCGAGGTGGAGACCCAGAAGGACTCGCACCGAGAGCCCGGTCGCACCGCAGTACGTGCATGCAAAAAGCCGACGGGCGGTGAACCGGCAGCGTGTGACACAAGTCCGACTACGAGCTTTTTAACCGCAACAACTTTAATATACGCTATTGGAGCTGGAATTACCGCGGCTGCTGGCACCAGACTTGCCCTCCAATGGATACTCGTTAAAGGATTTAAAGTGTGCTCATTCCGATTACGGGGCCTCGGATGAGTCCCGTATCGTTATTTTCGTCACTACCTCCCCGTGCCGGGAGTGGGTAATTTGCGCGCCTGCTGCCTTCCTTGGATGTGGTAGCCGTTTCTCAGGCTCCCTCTCCGGAATCGAGCCCTGATTCCCCGTTACCCGTTACAACCATGGTAGGCGCAGAACCTACCATCGACAGTTGATAAGGCAGACATTTGAAAGATGCGTCGCCGGTACGAAGACCGTGCGATCTGCCACAATTTATTCAGAGTCACCAAGGCAAACGGACGCAAGCGCCCGATTGGTTTGATCTAATAAAAGCGTCCCTGCCGCTTCCGGTCGGGACTGAGTTGCATGTATTAGCTCTAGAATACCGCAGTTATCGATCCGTTTGTCACCATCTCTAAGGAACCATAACTGATTTAATGAGCCATTCGCGGTTTCACCTTGGTGCGGCTTGCACTGAGACATGCATGGCTTAATCTTTGAGACAAGCATGTTCTGTAGGATCA</t>
  </si>
  <si>
    <t>Blabericola haasi</t>
  </si>
  <si>
    <t>&gt;consensus_cl_id_17_total_supporting_reads_290</t>
  </si>
  <si>
    <t>AATCCTCTAAACAGTTAGGCTCACGTTGTTTCACAATAGACCGAAGTCTTTCGATCCACAAAATTCACCTAACCATCCAATCGGTTGAAGCGACGGGCGGTGTGTACAAAGGGCAGGGACGAAATCAACTCAAGATAATGACTTGCGCTTACTAGGAATTCCTCGTTTATGACGGACAATTACAACCGACAATCCCCACCTTAACACGCTTTGAAGATTCACAACATCGTTTCGATATTGGTACTCGTTGTGCATGTTATTGTAGCACACGTGCAGCCCAGACCATCTAAGGGAGGTGCTGGAGTCTTGTGTCCCAGTTACCAGGTTAACCTTAGCAATACGTAACTTTC</t>
  </si>
  <si>
    <t>&gt;consensus_cl_id_14_total_supporting_reads_284</t>
  </si>
  <si>
    <t>CATCCTCTAGATGATAAGGCTCACAACATTTCCTCACGAAGAGCGATGTAGAACAAAGCAGCTACGTAAGTCCATGTAATTTGCCGGATCATCCAATCGGTTGAAGCGACGGGCGGTGTGTACAAAGGGCAGGGACGTAATCAGCACAAGGTGATGACTTGTCCTTACTAGGAATTCCTCGTTCATGACCCATAATTGCAAAGGTCAATCCCTATCACGACGGAGTTTCACAAGATTTCCCGCTCCGTACGGAGTAGGGTAGAGCTCGCTGACTCCGTCATTGTAGCGCACGTGCAGCCCAGACCATCTAAGGGAGGTGCTGTTCGGATTCTATCGTGTTTCCCTATTAACCTTAGCAATACGTAACT</t>
  </si>
  <si>
    <t>Gregarina niphandrodes</t>
  </si>
  <si>
    <t>&gt;consensus_cl_id_0_total_supporting_reads_114</t>
  </si>
  <si>
    <t>ATCATCCTCTAGATGATAAGGCTCACAACATTTCCTCACGAAGTGCGATGTAAAACAAGGCGACTACGTAAGTCCATGTAATTTGCCGGATCATCCAATCGGTTGAAGCGACGGGCGGTGTGTACAAAGGGCAGGGACGTAATCAGCACAAGGTGATGACTTGTCCTTACTAGGAATTCCTCGTTCATGACCCATAATTGCAAAGGTCAATCCCTATCACGACGGAGTTTCACAAGATTTCCCGCTTCGTACGAAGTAGGGCAGAGCTCGCTGACTCCGTCATTGTAGCGCACGTGCAGCCCAGACCATCTAAGGGAGGTGCTGCTTGTCCAGGGTTTGTGTAACCTTTTAACCTTAGCAATACGTAACT</t>
  </si>
  <si>
    <t>&gt;consensus_cl_id_84_total_supporting_reads_80</t>
  </si>
  <si>
    <t>GCTGGCACCAGTCTTGACCTCCTGTTACCAGTGCGCTCTCTGCCCGCACATCGTATCCACGTCTCATCACTACCGCCGCGAATGCGCGCTTCGGTAAGTTGCGCGCCTGCTGCTGTCCTTGGACCTGGTAGCCGTCTCTCAGGCTCCCTCTCCGGAATCGGACCCCGATCCCCCGTACCCGTCTTCGCCTAAGTAGGCCCTTACCCTACTTACTAGCTGATGGGATGGCTCCTTACTCTCCCGCACGGCACAAGTGCCGTTCGCTGCGCGCCCTGCAGGGCTCGCCGCTCGCGTTTTGGCCCCCGCTTACAGGGGTTGTCCGCTCCGGGAGAACAAATAAGACGCCCCTTACTGAGCCGTACGCCGCTCCGCCACTGGCTTCGCTTGCACATGCATGGCTAAATCTGTGAGACTAGCATCCACGTCAGGCAGAATCAACCTGGTGAGGTGCTGCTTGTCCAGGGTTTGTGTAACCTTTTAACCTTAGCAATACGTAACTT</t>
  </si>
  <si>
    <t>&gt;consensus_cl_id_9_total_supporting_reads_69</t>
  </si>
  <si>
    <t>TGCACCAAACTTGCCCTCCAATAAATATTAGTATTTTTTATATACCATATTATAAATATATATACGTCTCATAACTGTTTCCTCATATAAAAAGAGTAGAACAATTTTCGCGCCTGCTGCCGTCCTTGGACGTGGGAGCCATCTCTCAGGCTCCCTCTCCGGAATAAAACCCTAATTTCCCGTTACCCGTCATAGCCTTGGTAGTCCTTTACACTACCAACTAGCTGATAGGGTTGCGACTTATTCTATCATATTAGCCACAGCTTACCGTGGTTATTTTGTTAAATAGAGCAAATTATCGCAACATTACTGAGCCGTTCGTCGTATATTGTATTATTATATATACATATATATGTATATAAATACAAAAACTAAACATGCATGGCTAAATCTTAGAGACTAGCATCTACGTCAGGCAGAATCAACCTGGTGAGGTGCTGCTTGTCCAGGGTTTGTGTAACCTTTTAACCTTAGCAATACGTAACTTC</t>
  </si>
  <si>
    <t>Globulispora mitoportans</t>
  </si>
  <si>
    <t>Pleistophoridae sp. YST-2017a</t>
  </si>
  <si>
    <t>Kodamaea sagamina</t>
  </si>
  <si>
    <t>ATTCCTCGTTGAAGAGCAAAAATTACAATGCTCTATCCCCAGCACGACGGAGTTTCACAAGATTACCCGGGCCTCTCGGCAAAGGTTAGACTCGCTGGCTCCGTCAGTAGGCGCGCGTGCGGCCCAGAACGTCTAAGGGCATCACAGACCTGTTATTGCCTCAAACTTCCATCTGCTTGAATAGATAGTCCCTCTAAGAAGGCTCCCAGCAGATGCTCGCAGCGTGCCTATTTAAGGTTAGGTCTCGTTCGTTATCGCAATTAAGCAGACAAATCACTCCACCAACTAAGAACGGCCATGCACCACCACCCACAAAATCAAGAAAGCTCTCAATCTGTCAATCCTTATTGTGTCTGGACCTGGTGAGTTTCCCCGTGTTGAGTCAAATTAAGCCGCAGGCTCCACTCCTGGTGGTGCCCTTCCGTCAATTCCTTTAAGTTTCAGCCTTGCGACCATACTCCCCCAGAACCCAAAAACTTTGATTTCTCGTAAGGTGCCGAGTGCGTCAAAGAGCACACCCGATCCCTAGTCGGCATAGTTTATGGTTAAGACTACGACGGTATCTGATCATCTTCGATCCCCTAACTTTCGTTCTTGATTAATGAAAACGTCCTTGGCAAATGCTTTCGCAGTAGTTAGTCTTCAGTAAATCCAAGAATTTCACCTCTGACGACTGAATACTGATGCCCCCGACCGTCCCTATTAATCATTACGATGGTCCTAAAAACCAACAAAATAGAACCATTGTCCTATTCTATTATTCCATGCTAATATATTCGAGCAATACGCCTGCTTTGAACACTCTAATTTTTTCAAAGTAATCGTCCTGGTCCGAGGAAACCAGAAGGAAAGGTGAGGTCCCGCCTCAACATGCTACCAAGTGGACCGTCCGCCCACGCCCAAAGTTCAACTACGAGCTTTTTAACTGCAACAACTTTAATATACGCTCTTGGAGCTGGAATTACCGAGGTGGTCTTCCGTGAATAGTCCTGTAACCTTGCTGGCCACATGT</t>
  </si>
  <si>
    <t>&gt;consensus_cl_id_33_total_supporting_reads_172</t>
  </si>
  <si>
    <t>ACGCACCAGTCTTGACCTCCTGTTACCAGTGCGCTCTCTGCCCGCACATCGTATCCACGTCTCATCACTACCGCCGCGAATGCGCGCTTCGGTAAGTTGCGCGCCTGCTGCTGTCCTTGGACCTGGTAGCCGTCTCTCAGGCTCCCTCTCCGGAATCGGACCCCGATCCCCCGTACCCGTCTTCGCCTAAGTAGGCCCTTACCCTACTTACTAGCTGATGGGATGGCTCCTTACTCTCCCGCACGGCACAAGTGCCGTTCGCTGCGCGCCCTGCAGGGCTCGCCGCTCGCGTTTTGGCCCCCGCTTACAGGGGTTGTCCGCCCGGGAGAACAAATAAGACGCCCCTTACTGAGCCGTACGCCGCTCCGCCACTGGCTTCGCTTGCACATGCATGGCTAAATCTGTGAGACTAGCATCCACGTCAGGCAGAATCAACCTGGTGAGGTGCTGTTCTCGCAAAGGCAGAAAGTAGTCTTAACCTTAGCAATACGTAACTT</t>
  </si>
  <si>
    <t>&gt;consensus_cl_id_213_total_supporting_reads_117</t>
  </si>
  <si>
    <t>GTGTACTTCGTTCAGTTACGTATTGCTAAGGTTAAAAAAGTTCACATTACAGTAACACCAGCACCTCGGCAATTCCAGCTCCAAAAGCGTATATTAAAGTTGTTGCAGTTAAAAAGCTCGTAGTTGAACTTTGGGTGTGGCTGGCCGGTCCACTTTCGGTGCGTACTGACCGGCACGCACCTTTCCTTCTGGCGCCCTCGTGGCGAACCAGGACTTTTACTTTGAAAAAATTAGAGTGTTCAAAGCAGGCATATTGCTCGAATATATTAGCATGGAATAATAGAATAGGACTATGGTTCTATTTTGTTGGTTTTCAGGACCATTGTAATGATTAATAGGGACGGTCGGGGGCATCAGTATTCAGTTGTCAGAGGTGAAATTCTTGGATTTACTGAAGACTAACTACTGCGAAAGCATTTGCCAAGGACGTTTTCATTAATCAAGAACGAAAGTTAGGGGATCGAAGATGATCAGATACCGTCGTAGTCTTAACCATAAACTATGCCGACTAGGGATCGGGCGCTGTTCATTTTGACACGCTCGGCACCTTACGAGAAATCAAAGTTTTTGGGTTCTGGGGGAGTATGGTCGCAAGGCTGAAACTTAAAGGAATTGACGGAAGGGCACCACCAGGAGTGGAGCCTGCGGCTTAATTTGACTCAACACGGGGAAACTCACCAGGTCCAGACACAATAAGGATTGACAGATTGAGAGCTCTTTCTTGATTTTGTGGGTGGTGGTGCATGGCCGTTCTTAGTTGGTGGAGTGATTTGTCTGCTTAATTGCGATAACGAACGAGACCTTAACCTGCTAAATAGTGCAGCTAGCTTTTGCTGGTTTGATGCCTTCTTAGAGGGACTATCGACATCAAGTCGATGGAAGTTTGAGGCAATAACAGGTCTGTGATGCCCTTAGACGTTCTGGGCCGCACGCGCGCTACACTGACGGAGCCAGCGAGTCTTACCTTGGCCGAGAGGCCCGGGAAATCTTGTGAAACTCAGTCGTGCTGGGGATAGAGCATTGTAATTTTTGCTCTTCAACGAGGAATTCCTAGTAAGCGCAAGTCAAGGTGCTGGTGTTACCGTGGGAATGAATCCTTTTAACCTTAGCAATACGTAACTGAACGAAGTACAACAAAAAAACTGAACGAAAAAAAAAAAAAAAAAAAAAAAAACTG</t>
  </si>
  <si>
    <t>AAAGGGCAGGGACGCAATCAGCACAATTATTATGAACTATACTTACTAGGAATTCCTCGTTCATGAGCCAAAATTACAAAACTCAATCCCTAACACGACACTATTTTCGTGATTTCACATTTCTTTCGAAATGTAAGGCTTGTTGCTAGAGTCATTGTAGCACACGTGCAGCCCAGGCCATCTAAGGGCATCATAGACCTGTTATAGCTATGATCTTACCTGGGGTAAAACCCCAGAGTCCTTCTCCATACAGCTTCTCAGGAATGATGAGAAGAGAAAGGAGACAACCGAGATCTCGTCCGTTATCGGAATTAACCAGACAAGTCACCTCACCGACTAAGAACGGCCATGCACCACCACCCATAGAATCAAGAAAGATCTCTTCACCTGTCAATCATAACCATGTCCGGGCCTGGTAAAATTCCCCGTGTTGACTCAAATTAAGCCGCAGGCTCCACTCCTGGTGGTGCCCTTCCGTCAATTCCTTCAAGTTTCGGCGACCGCTTACTCCCCCCAGACAAAACTCCAGATTTCTCAGGAATTCAGCGGAATTATCTTCTGCCAAATTTCGGTCGGCATAGTTTACGGTTGGGACTACGACGGTATCTAAATCGTCTTCAAATGCCCCCAACTTTCGTCCTTGATTAACAAGTGTACTAGATAAATGCCTCCGCATTTTGTTTGTCTTTTACCAAGGTCTCAGAATTTCACCTCTCTCCAGTAAGTACAAATATCCCGTACGTCATATTAGCTAGTATCCTTGCCTTTGAAACCAACAGACAAAGCCTTGTCTTGTTATCCCATGCTTTAAAGAACAAGCAAGCGCCTAATCGGAGCTTTTCTTTTCCTCAAAGTAACTGAAATCTCTGTAAAACAGTGATTTCAACAAGCTTTCCAAATCATGTGACCCAGATCGCTCGTTAGAAATTCAACTACGAACGCTTCAACTGCAGCAACTTTAATATATGCTATTGGAGCTGGAATTACCGCGGCTGCTGGCACCAGACTTGCCCTCCAATTGTTTTCTCACGGAATGTTTTAAGTTCCGTCCATTGCAATCGACAAATCGTAATTTGACGCTGCTATGTCAAGTCACTACTCCCCTTGTCGGGATTGGGTAATTTGCGCGCCTGCTGCCATCCTTAGATGTGGTAGCTGTCTCTCAGGCTCCTCTCAGATGAACTTTAATTCCCCGTTACCCGTCAAAGCCTCTGACTTGAATACGCTTTAATTTCTACCGACAAAGCTGATAGGTTCGAAAGCCCATTCGGCATGTCATATGACGATCGACATATCACCATGATCACCAGAACGGTAAACCGTTTGTTTCAAAGCTGATATATGCCTTCCTTTGGAATAAGCATGTATTAGCCACAGAATTACCATGGATATCCATTTAAGATACTACCGAATTGGTTACAACGATTTTAATGAGCTATTCGCAGTTTCTATATTCCCAATGGAACTGACACTTGCATGGCTTAATCTTTGAAACAAGCATATGACTACTGGCAGGATCAACCAGGTAGCGCAGGTGCTGGTGTTACCGTGGAATGAATCCTTTTAACCCCTTAGCAATACGTA</t>
  </si>
  <si>
    <t>Gregarina ormierei</t>
  </si>
  <si>
    <t>&gt;consensus_cl_id_4_total_supporting_reads_1</t>
  </si>
  <si>
    <t>AAAGGGCAGGGACGTAATCAGCACAAGGTGATGACTTGTCCTTGCAAGATTCACCGTTCATGACCCATAATTGCAAAGGTCAATCCCTATCACGACGGAGTTTCACAAGATTTCCCGCTCCGTACGGATGGGGTGAAACTCGCTGACTCCGTCATTGCTTAGCCACGATGCAGCCCAGACCATCTAAAGCACTTGGGTTGATTCTGCCTGTCGAGACTGTATGGAGTGCATGTCGAGTGCGCGTCAGATGCGTGTCGGATGCGTGTCGGATGCGTGTCGAAAGCGTGTCAGCATGTCGAAAGCGTGTCGAAATCGTGTCGTATGCGTATGCAGTTGCGTGTCGGGGCAATATCGGGGTGCGTGTTGGGCGCATGCCGGGTGCGTGTCGAGTGCATGTCGAGTGCGTGTCGCGTGTGTGGGAAGAGCGTGTCGCACACGTGTCGGCTACCCGTTTACAGCGTTTTACGAGAGCCTATACAGTGCGCGTCGATTGCGCATCAAATGTGCATCAGGTGCGTACCTGTATGTTGAACAAACATATCGGAATATGCATCAATGGCGGGTACGTGTCAGGTGTGCATGTCGGAAGCGTGTCGAATGCGTACCAGGCCCGCAAGCAGCGCGCTTTGTGGGCGCATCGGGCCGTGGCTTTATGAGCCGCGTGCGTGTCAGGTGCGTGTCGGGAGCGTGCCGGCTGCTTGTCAGTGGCGAGTCGGGTGTTACAGGTGCGTGTCTGTTGCGGGTCAGGAATATCGGTTGAGTGTGTGCTTGGCGCGTAGCTTGTGGGCGTCGGGTCCATGTCTTGGTGTAACGGGTGCGTGTCAAGTGCGTGTCGGGAGCGTGTCGGCTGCTAGTCACGGGCTTGTCGGGTGAGTATCGGGTGCATGTCTGGGCGCTCACCCGAGCAAACCCAACATCCCCGACACGCGCACCCGTTCCACGCGGGCCGAGCGCTCGCCGCCGCGCCAAGCGCGGTAACCGATATTCGGCTCGCGGGCGCGCACCGGCGCAGCCGGCCGCACCTGTACCCGCACAAGCCCGCCGCAAGCCGCACGCGTCTGGTCCCGCTCGCCCGACGGCACGACGCCCGCCATTGTCCGATGCACTGCTGCTGCGCACCTGATGCGCATTTGTCTGTCGGGCGCGCACTGGGTACTCAGGGAGCGCTGTAGGCGGGCGGCCGTACGTGTGCGGTACGCTCACACGCGACACGCACTCGACGAGCACGCACCCGTATGCACCTGTCGGTCTCCGACGCGCGGCTTCGCATACGCGCGCCATTTCGACACGCTCGGTATGCTGCACTCGGCTTACGCATCCGGCCGCGGAGAAGTGCTGTGAGCTCGTCGTGTGACGCTGCAGTATGGTATGGAGTCCATGAAGAAATTCATGTAAGGACAAGTCATCACCTTGTGCTGATTACGTCCTGCCCTGGCGCACGCCCGTCGCATGGCCGATTGGACGTCCGGCTGTGCCCGTGAGCCCCGTAGCCCGTCGCTTCTTCAGAAATGTTGTGAGCCTTGTCGTCCCAGAGTGAAAGAAGTCGCCCGCGCAGGTGCTGGTACCGTGAGATAGTCGCGCGCCCAGCGGCGTA</t>
  </si>
  <si>
    <t>&gt;consensus_cl_id_4_total_supporting_reads_100</t>
  </si>
  <si>
    <t>ATCCATCCTCTAGATGACAAGGCTTATTCCGCTTCCATTTCACAAAGGCGAATGCCAATATAAAATGTCCACAGAATTCACCGGATCATCCAATCGGTTGAAGCGACGGGCGGTGTGTACAAAGGGCAGGGACGCAATCAGCACAGTATTATGAACTATACTTACTAGGAATTCCTCGTTCATGAGCCAAAATTACAAAACTCAATCCCTAACACGACACTATTTTCGTGATTTCACATTTCTTTCGAAATGTAAGGCTTGTTGCTAGAGTCATTGTAGCACACGTGCAGCCCAGACCATCTAAGGGAGGTGCTGGTGTTACCGTGGGAATGAATCCTTTTAACCTTAGCAATACGTAACTTC</t>
  </si>
  <si>
    <t>&gt;consensus_cl_id_916_total_supporting_reads_99</t>
  </si>
  <si>
    <t>TGCATCCTCTAGATGATAAGGCTCACAACATTTCCTCACGAAGTGCGATGTAAAACAAGGCGACTACGTAAGTCCATGTAATTTGCCGGATCATCCAATCGGTTGAAGCGACGGGCGGTGTGTACAAAGGGCAGGGACGTAATCAGCACAAGGTGATGACTTGTCCTTACTAGGAATTCCTCGTTCATGACCCATAATTGCAAAGGTCAATCCCTATCACGACGGAGTTTCACAAGATTTCCCGCTTCGTACGAAGTAGGGCAGAGCTCGCTGACTCCGTCATTGTAGCGCACGTGCAGCCCAGACCATCTAAGGGAGGTGCTGGTGTTACCGTGGGAATGAATCCTTTTAACCTTAGCAATACGTAACTT</t>
  </si>
  <si>
    <t>&gt;consensus_cl_id_5_total_supporting_reads_205</t>
  </si>
  <si>
    <t>CCAGTCTTGACCTCCTGTTACCAGTGCGCTCTCTGCCCGCACATCGTATCCACGTCTCATCACTACCGCCGCGAATGCGCGCTTCGGTAAGTTGCGCGCCTGCTGCTGTCCTTGGACCTGGTAGCCGTCTCTCAGGCTCCCTCTCCGGAATCGGACCCCGATCCCCCGTACCCGTCTTCGCCTAAGTAGGCCCTTACCCTACTTACTAGCTGATGGGATGGCTCCTTACTCTCCCGCACGGCACAAGTGCCGTTCGCTGCGCGCCCTGCAGGGCTCGCCGCTCGCGTTTTGGCCCCCGCTTACAGGGGTTGTCCGCCCCGGGAGAACAAATAAGACGCCCCTTACTGAGCCGTACGCCGCTCCGCCACTGGCTTCGCTTGCACATGCATGGCTAAATCTGTGAGACTAGCATCCACGTCAGGCAGAATCAACCTGGTGAGGTGCTGGTGTTACCGTGGGAATGAATCCTTTTAACCTTAGCAATACGTAACTTAACT</t>
  </si>
  <si>
    <t>Alphitobius diaperinus gregarine</t>
  </si>
  <si>
    <t>&gt;consensus_cl_id_2087_total_supporting_reads_45</t>
  </si>
  <si>
    <t>ATCCTCTAGATGATAAGGCTCACAACATTTCCTCACGAAGTGCTATGTAGAACAAGGCGACTACGTAAGTCCATGTAATTTGCCGGATCATCCAATCGGTTGAAGCGACGGGCGGTGTGTACAAAGGGCAGGGACGTAATCAGCACAAGGTGATGACTTGTCCTTACTAGGAATTCCTCGTTCATGACCCATAATTGCAAAGGTCAATCCCTATCACGACGGAGTTTCACAAGATTTCCCGCTTCGTACGAAGTAGGGCAGAGCTCGCTGACTCCGTCATTGTAGCGCACGTGCAGCCCAGACCATCTAAGGGAGGTGCTGTTCAGGGAACAAACCAAGTTACGTTTAACCTTAG</t>
  </si>
  <si>
    <t>CCGCGGCKGCTGGCAC</t>
  </si>
  <si>
    <t>CGGTAATTCCAGCTCCAAT</t>
  </si>
  <si>
    <t>TGACTTGCGCTTACTAGGG</t>
  </si>
  <si>
    <t>GCGCTACCTGGTTGATCCTGCC</t>
  </si>
  <si>
    <t>GACGGGCGGTGTGTAC</t>
  </si>
  <si>
    <t>Correct_seq_if_RC</t>
  </si>
  <si>
    <t>Yes</t>
  </si>
  <si>
    <t>No</t>
  </si>
  <si>
    <t>&gt;consensus_cl_id_64_total_supporting_reads_81</t>
  </si>
  <si>
    <t>ATGCAGCCCAGACCATCTAAGGGCGTGTTACGATTTCATCCTCTAGATGATAAGGCTCACAACATTTCCTCACGAAGTGCGATGTAGAACAAGGCGACTACGTAAGTCCATGTAATTTGCCGGATCATCCAATCGGTTGAAGCGACGGGCGGTGTGTACAAAGGGCAGGGACGTAATCAGCACAAGGTGATGACTTGTCCTTACTAGGAATTCCTCGTTCATGACCCATAATTGCAAAGGTCAATCCCTATCACGACGGAGTTTCACAAGATTTCCCGCTTCGTACGAAGTAGGGCAGAGCTCGCTGACTCCGTCATTGTAGCGCACGTGCAGCCCAGACCATCTAAGGGAGGTGCTGTTCTCGCAAAGGCAGAAAGTAGTCTTAACCTTAGCAATACGTAAC</t>
  </si>
  <si>
    <t>GGCACCAATTAGGAGTGGAGCCTGCGCTTAATTGAGTCAACACGGGAATTTTACCAGTCCCGACACGGTTGAATAAGGAAGAGATCTTTCTCGATTCTATGGGTGGTGGTGCATGGCCGTTCTTAGTCGGTGAGGTGACTTGTCTGGTTAATCCGATAACGGACGAGATCTCGGTTGTTCCTCTCTTCTCATCATTCCTGAGAAGCTGTATGGAGAAGGACTTCGGGGGTTTTACCCCAGGTAAGATCGAGGCTATAACAGGTCTGTGATGCCCCGAGATGGCCTGGGCTGCACGTGTGCTACAATGACTCTAGCACAAGCCTTACATTTCGAAAGAAATGTGAAATCACGAAAATAGTGTCGTGTTAGGGATTGAGTTTTGTAATCTCGGCTCATGAACGAGGAATTCCTAGTAAGTATAGTTCATAATACTGTGCTGATTGCGTCCCTGCCCTTTGTACACACCGCCCGTCGCTTCAACCGATTGATATCCGGCACTTGTGATGATTTATAATAGCATTCGCCTTTGTGAAATGGAAGTGGAATAAGCCTTGTCATCTAGAGGATGAAGAAGTCGTAACCGGTATCCGTAGGTGAACCCGCGGATGGATATTAAAAAAGTGTTTAGAACACATCATCTAGAATGATTCTAGGCATTGACGGACATTAAACATACCTAATTAAAGGTTCAGCGATGGATTACTTGGCTCGCAGTTTGATGAAAGATGTGTCAGTCCGCAGTATGGGTGCCGATCTGAGCATTTTGAAAGCATCACTTCTGAACGTATTGACCCGTTAGAGTACAATTAGATCAGAGTTTGGTGTCTTTGACGTACGAGCGGTTCAAATTCCAGTAATCGTGGGAATTCCAAAAAATCCTCTAAGTATTAACGAATGTTGTTACCTGGAGTAGATATCTAATTGAACCCGATCTAATTGAAGCTACCCTCTGAATTTAAGCATATAATTAAGAGGAGGAAAGGAAAACAACAGTGACATCCTGACTAGCGGCGACAGCGATTCAAACTGTCCGTGAATCATTGCTTGCAATGACATGTGTGGATCGATAGCGGAGCGGGATCCGATTAGTTGTTGAGGTGGAAGACTAACTGAAAAATGGTACAGGCCTGTTTCTAAGAAGAGAACGCAACGTTATGGACTGAAGAGTCAAACTCCTTGAGAGTGGAGCTAAAAGCGGGCGTATCTGTGCTCGAAGTTGGTGCATTACTGCAAAACCGATAGCGAATAAGTACCATGAGGGAAAGTTGAAAAGAACCCGAGAGAGCTTCAAAAACATGAAATCGCTGGGCTGGAAGCATAATCAGGAACCGCCTTGGCGGCATGGTCGTGTTTAAATGGCTCCGTATGGTTTCGATTATGACCCGTCTTGAAACACGGACCAAGGAGCATTCCGTGCAAGTGCTAGGGTAGAAAACCCAAGTGCGGAATGAAAGTGATTGCGGAACAAGCAATTCCTGTGAAAATTGTGATAGAGCATACTTATTAAACCCGAAAGATGGTGATCTATACTTGGGAAGAGGAGAGAGAAATCCTGGTGGAGGCTCAATGTGATACGGACGTGCAAATCGTTCATCCTACCTGAGTATAGGGGCGAAAGACTCATCGAACCATCTAGTAGCTGGTTCTCCGAAGTTTCCCTGGGATAGCTTGAACTTTGAAAAGTAGGTTTCGGAAGCTTATGATTAGAGGCACTGGGGACATCTTGGTCCTCGACCTATTCTCAAACTTCAAATGAAATGATAAGGCCAATTAGTTGATAATTGGCGGAGACTATGTAACCATAGTGGGCACTAAGGGAAGAACTGGCGATGTGGATGCTCCTTAAACGTATAAAGACGTCTACTTCCGCTTATGACAAACCGGGTGTTGGTCACGAGACAGCACGCTGGTGATGGAAGTGGAAATCCACTAAGGAGTGTGGAATAACTCACCCGCCGAATGGACCAGCCCCGGAAAATTGATGACGGTCAGCGAAAAGTCGATAATGCGTCGTTGTTGTAAAGAAAACAACGTGTAGGAGGGCGTGAATTTACCAGAGAATGTTGTGCGTGAGTGCAACAGGAGGTGAATTTAGTGCAGATCTTGGTGATAGTAGTAAATAGTTGTCTGAGAACGGCAACGGCCTACGTGGATAAGGTTCCGAAGGAACAGGTTGGTTTCGGGTTAGTCGGTTCTAAGGGGTTTACGGCTCAAATGATTCCCGAAAGAGAATAAGGCTAATATTCCCAACTCAAAGACTTTAGAGTGGTAACACAAGGGTCACTGGGGGGTCCGAGAGTGTCGTGAGGCGACGTCTATGCCTTTCAACTCAGATATCTCTCGGAATAATGTTGGTTTGAGAAGAGAGTAACCAGGAGAGGACCCTCATTTGAGAGTCTACCGACAACAACTCGGGGCCGTTGAAAAACCAGTGGTCTATGGAGTTCTTTGAACCGTACCAATAACTGCAGCAGGTCTCCAAGGTTAGGTACCTTTGGTTTAGCAGAGCAAAGCAGATGAGGAAGTCGGCAAATTAGATCCGAACCTTCGGTGGGATTGGCTCTGAGGACAGTTATGCTGTCAACTCAGAACTGGTGCGGACCAGAGGAATCTGACTGTTTAATTAAAAACAAAGCATTATGATAGGCTTTACTGCTGCTGACATAATGTGATTTCTGCCCAGTGTTCTGAATGTCACGGTGATGAGATCACTTAAGCGCGGGTAAACGGCGGGAGCACCTATGACTTCTTAAGGTAGCCAAAATGCTCGTCATCTAATTAGTGACGCGCATGAATGGATTAACGAGATTCCTACTGTCCCCGATCTGCGACCTGGCGAAACCACGCCAAGGGAACGGGGCTTGGCATGATAAGCGGGGAAAGAAGACCCTGTTGAGCTTGACTCCTAGTCTATATCGTGGAATAACCTATGGGGTAGTAATATACGTGGAGTGGCTTGCCCGACAGTGAAATACCACGACCCGTAGCGTTGTTCTGCTTACTCTTTAAATGGTGCGGCTTCAAAGAGTTGATGAATGTCGGTTGATAACTCACATCAAAGAGGACATTGTCAGATGGGGAGTTTGGAGCGGGCGGCACATCTGCTAAATTGCAACGCAGATGTCCAAAGGTTGACTCAGAGAGAACAGAAATCTCTCGCAGACTAAAAGCGAAAAAGTCAGCTTGATTCAGAATTTCATTACGATTATGAACTACGAAAGTATGGCCTATCGATCCTTTAAATCCAGAACAGTTCTGGTAGAGGCGACAGAAAAGTTACCACAGGGATAACTGGCTTGTGGCAGCCAAGCGTATAGCGACGTTGCTTTTTGATCCTTCGATGTCGGCTCTTCCTATCATTGGGACGCAGAAGTCTCAAAGTGTCGGATTGTTCACCCGTTTATAGGGAACGTGAAAGCTGG</t>
  </si>
  <si>
    <t>Column1</t>
  </si>
  <si>
    <t>Seq_RC_Yes_No</t>
  </si>
  <si>
    <t>GTTACGTCCCTTAGATGGCGGGCTGCACGTGCGCTACAATGACGGAGTCAGCGAGCTCTGCCCTACTTCGTACGAAGCGGGAAATCTTGTGAAACTCCGTCGTGATAGGGATTGACCTTTGCAATTATGGGTCATGAACGAGGAATTCCTAGTAAGGACAAGTCATCACCTTGTGCTGATTACGTCCCTGCCCTTTGTACACACCGCCCGTCGCTTCAACCGATTGGATGATCCGGCAAATTACATGGACTTACGTAGCTGCTTTGCTCTGCACTGCTCTTCGTGAGGAAATGTTGTGAGCCTTATCATCTAGAGGAT</t>
  </si>
  <si>
    <t>GGGCACCACCAGGAGTGGGAGCCTGCGGCTTAATTTGAGTCAACACGGGGAATTTTACCAGGCCCGGACATGGTTATGATTGACAGGTGAAGAGATCTTTCTGATTCTATGGGTGGTGGTGCATGGCCGTTCTTAGTCGGTGAGGTGACTTGTCTGGTTAATTCCGATAACGGACGAGATCTCGGCTGTCTCCTTTTCTCTTCTCATCGTTCCTGAGAAGCTGCAGGAGAAGGACTCTGGGGGTTTTACCCCAGGTAAGATCGAGGCTATAACAGGTCTGTGATGCCCTTAGATGGCCTGGGCTGCACGTGGCTACAATGACTCTAGCAACAAGCCTTACATTTCGAAAGAAATGTGAAATCACGAAAATAGTGTCGTGTTAGGGATTGAGTTTTGTAATTTGGCTCATGAACGAGGAATTCCTAGTAAGTATAGTTCATAATACTGTGCGATTGGTCCCTGCCTTGTACACACCGCCTGTCGCTTCAACCGATTGGATGATCCGGTGAATTCTGCGGATTTTATATTGGCATTCGCCTTTGTGAAATGGAAGCGAATAAGCCTTGTCATCTAGAGGATGAAGAAGTCGTAACACGGTATCCGTAGGTGAACCTGCGGATGGATCATTAAAAAAGTGTTAAAAACACACATCATCTAGAAGGATTTAGGCATTGACAGACATTAATCAAACTATTTAAAGGTTCAGCGATGGATTACTTGGTTTGCAGTTTGATGAAAGATGTGCGTCCGCAGTATGGGTGCCGATCCGAGCATTTTCGAAAGCATCATTTCTGAATGTATTGCACTCGTTAGAGTACAATTAGAGTGTTTACGTCTTTGACGTATGAGCGGTTTAAATTCCAGTAACGTGGAATTTCAAAACTTTAAGTAAAACGAATGTTGTTACTAAATTGAACCTGATCTAATTGAAGCCCTCTGAATTTAAGCATATAATTAAGAGGAGGAAAGGAAAACAACAGTGACATCCTGACTAGCGGCGAGCGAAAGGGATTCAAACTGTCCACGAATCATTGCTTGCAATGACATGTGGGAACAATAGCGGAGCGGGATCTAATTAGTTGTTGAGGTGGAAGACTAACTGAAAAACGGTGACAGGCCTGTTTCTAAGATGAGAACGCAACGTTATGGAAAGTAGAGTCAAACTCCTTGAGAGTGGAGTTTAAAGCGGGCGCATCTGTGCTCGAAGTTTAAGTATTACTGCAAAACCGATAGCGAATAAGTACCATGAGGGAAAGCTGAAAAGAACTCGAGAGGAGCTTCAAAAAACATGAAATCGCTGGGCTGGAAGCATAATCAGGAACCGCCTTGTGCAGCATGGTCATGTTTAAATGGCTGTGTTTGGCTTTGATTATGACCCGTCTTGAAACACGGACCAAGGAGTTATTAAGCTGTGCAAGTGCTAGGCAAAAAACCCAAGTGCGGAATGAAAGTGATTGCGGAACAAGCAATTCCTGTGAAAATTGTGATAGAGCATAGCTTATTAAACCCGAAAGATGGTGATCTATACTTGGGAAGAGTGAAGCCAGGAGAAATCCTGGTGGAGGCTCAATGTGATACTGACGTGCAAATCGTTCATCCTACCTGAGTATAGGGCGAAAGACTCATCGAACCATCTAGTAGCTGGTTCCCTCCGAAGTTTCCTTAGATAGCTTGAACTTGAAAAGTAGGTTTCGGTAAAGCTTATGATTAGAGGCACTGGGGACATCTTGGTCCTCGACCTATTCTCAAACTTCAAATGAAATCGATAAAGCCAATTAAGTTGATAATTGGCGGTGACTATGCGTAAGTTCATAGTGGGCCATTTTTGGTAAGCAGAACTGGCGATGAGGGATGCTCCTTAAACGCATATAAGACGTCTAATTTCCGCTTATGACAAACCACAAAGGGTGTTGGTTCATTGAGACAGCAGGACGGTGGTCATGGAAGTTGAAATCCGCTAAGGAGTGTAATAACTCACCTGCCGAATGGACCAGCCCCGAAAATTGATGACGGTCAGCGAAAAGTCGATAATGCGTCGTTGTTGCAAAGAAACAACGTGTAGGAGGGCGTGAATTTACCAGAGAATGTTGTGCGTGAGTGCAACAGGAGGTGAATTTAGTGCAGATCTTGGTGATAGTAGTAAATAGTTGTCTGAGAATGGCAACGGCCTACGTGGATAAGGGTTCCGAAGGAACAGTAGTTGGTTTCGGGTTAGTCGGTTCTAAGGGTTTATTAGCTCAAATGATTCCCGAAAGAGAATAAGGCTAATATTCCTTAACTCAAAGGACTTTAGAGTGGTAACACAAAGGGCACTGGGGGCTGGAGGAGTGTCGAGGCGACGTCTATGCCTTTCAACTCAGATATCTCTCGAATAATGTTGGTTTGAGAAGAGAGTAAACTGTGAAAGAGGATTCTCATTTGAGAGTCTACGACAACAACTCGGGGCCGTTGAAAAACCAGTGGTCTATGGAGTTCTTTGAACCGTACCAATAACTGCAGCAGGTCTCCAAGGTTAGGTACCTTTGGTTTAGCAGAGCAAAGCAGATGAGGGAAGTCGGCAAATTAGATCCGAACCTTCGGTAAAGGATTGGCTCTGAGGACAGTTATGCTGTCAACTCAGAACTGGTGTGGACCAGAGGAATCTGACTGTTTAATTAAACAAAGCATTATGATAGGCTTTACTGCTGTTGACATAATGCGATTTCTGCCCAGTGCTCTGAATGTCACGGTGATGAGATTCACTTAAGCGCGGTAAACGGCGGGAGTAACTATGACTCTCTTACGGTAGCCAAATGCCTCGTCATCTAATTAGTGACGCGCATGAATGGATTAACGAGATTCCTACTGTCCCCATCTGCTATCTGAGAAACCACAGCCAAGGGAACGGGCTTGGCATGATAAGCGGGGAAAGAAGACCCTGTTGAGCTTGACTCTAGTCTGATATTGTGGAATAACCTATGGGGTGTAGCATACGTGGAGGGCTTGCCCGACAGTGAAATACCACGACCTGTAGCGTTGTTCTGCTTAATTTTAAATGGTGCAGCTCTGTGAGTTGGATGAATGTCGGTTGATAACTCACATCAAAGAGGACATTGTCAGATGGGGAGTTTGGTTGGGGCGGCACATCTGCTAAATTGCAACGCAGATGTCCAAAGGTTGACTCAGAGAGAACAGAAATCTCTCGTAGACTAAAAGGGGAAAAGTCAGCTTGATTCAGAATTTCATTACGATTATGAACTACGCAGTATGGCCTATCGATCCTTTAAATCCAGAACAGTTCTGGTTAGAGGTGACAGAAAAGTTACCACAGGGATAACTGGCTTGTGGAAGCCAAGCGTTCATAGCGACGTTGCTTTTTGATCCTTCGATGTCGGCTCTTCCTATCATTGGGACGCAGAAGTCTCAAAGTGTCGGATTGTTCACCCGTTTATAGGGAACGAGCTGG</t>
  </si>
  <si>
    <t>TACGTCTGCCAGTAGTCATATGCTTGTTTCAAAGATTAAGCCATGCAAGTCTAAGTATAAGCTTTTATACGGCAAAACTGCGAATAGCTCATTACAACAGTTATAATCTACACGAAGATCATTACCAAATGGATATCCATGGTAATTCTGGAGCTAATACATGCAAAAACACCCGACTTCGTAGAAGGGTGGCATTCATTATATTGGAACCATCCAGGTTTTCGACCTGTTCTTGGTGATCATAATGACCGAGCGGACTGCATCTTGCGACAGTTCGTTCGAGTTTCTGACCTATCAGCTCCCGTCGGTAGGGTATTGGCCTACCGAGGCTGTGACGGGTAACGGGGAATTCAGTTCGATTCCGAGAGAGCCTGAGAGACGGCTACCACATCTAAGGATGGCAGCAGGCGCGTAAATTACCCAATCCCGATACGGGGAGGTAGTGACCAGAAATAGGCAACCTCGTGTCCTTTTCGGTTCTGTGATTGTAATGAGCGGAAAGCAAAACTATTTGCGAGTACCTATTGGAGGGCAAGTCTGGTGCCAGCAGCCGCGGTAATTCCAGCTCCAATAGCGTATATTAAAATTGCTGCAGTTAAAGCGTCCGTAGTTGGATTTCGTCCAAATCGGAGAGACGCCTGTCTGACTTCGTGTTAGTCAGTGCACTTTCTGTTTCGGACTCGGGTGGGATAGCTTCTGGCTGTACTGCCTGGTTACTTTGAGCAAATTGAGTGCTCCAACCAGGCTATAGCTTAAACAGCTCAGCATGGAATAACAATATAGGACTGTGATCCTCCTTGTTGGTGACGTGGAACACAAGTAATGGTTGATAAGGACATACGGGGCATCTGTACTTGCTGGAGAGAGGTGAAATCTAAGACCTAGCAAAGACAAACAAGTGCGAAAGCATTTGCCCAGTGTGTGCCTGTTAATCAAGGACGAAAGTTGGGGATCGAAGACGCTTAGATACCGTCGTAGTCCCAACTATAAACTATGCCGACTGAGGATCGGAGGCTGTACAAAATATCCTTTTTAGCCCAAGAGAAATCTAAGTCTCTGGCCCTGGGGGGAGTATGGTCGCAAGGCTGAAACTTAAAGGAATTGACGGAAGGGCACCACCAGGAGTGGAGCCTGCAGCTTGTTCTGACTCAACGCGGGGAACCTCACTCAGGCCCGGACATAGTCATGATTGACAGATTGAGAGTTCTTTCTCGATTCTATGGTGGTGGTGCATGGCCGTTCTTAGTCGGTGAGGTGACTTGTCTGGTTAATTCCGATAACGGACGAGACCTCGACCTACTAACTAGCCTTCGTTTACTTCTGTAAGCGATTGGCTTCTTAGAGGGACTTTGGTGAGACTATCACAAGGAAGTTCGAGCCTATAACAGGTCTGTGATGCCCTTAGATGGCCTGGGCTGCACGTGCGCTACAATGACGGAGTCATGAGTTTCCACCTCTACTCCGTACGGAGCGGGAAATCTTGTGAAACTCCGTCGTGATAGGGATTGACCTTGCAATTATGGGTCATGAACGAGGAATTCGCAAGGACAAGTCATCACCTTGTGCTGATTACGTCCCTGCCTTTGTACACACCGCCCGTCGCTTCAACCGATTGGATGATCCGGCAAATTACATGGACTTACGTAGCTGCTTTGTTCTACATCGCTCGTGAGGAAGCAGCCAGAGTCTTATTTCATCTAGAGGATGAAGAAGTCGTAACATTTGCATCTCGTAGGTGAACCTGCGGATGGATCATTCCTGTTTAAACAACAACCAACCTAAGCACTCAATGTTAATAACATGACTTAAATCATTGAATAATGAGAATTAAAAATCCCCAGCGATGGATGACTCGACTCTCACACCGAGGAAGGACGCAGCAAACCGCGATAAGCAGTATGACTTGCGAAATTTTACATTCAGTCAGATCTCTTGAACGCAAAAGGTACTTCTGGCCTCGGCCTGAAGTATGTTTGGCTCGGTATCGTATAGATTTCTCCAATCAATTTCGATTGAATGGATGACATACAGTGTCCTTTACGTCACTGGCTAAATGATGCTACCTTGGTGGAACTCACAGTGAAATGTTGAGTGTACTATGTAGGCTTCTCAAATCATGATCCGAGCTCAAGAAGGCTACCCGCTGAATTTAAGCATATAATTAAGCGGAGGAAAAGAAACCAACTGGGATTCCTGTAGTAGTGGCGAACGAAGTGGGAGCTCCGCGATGTTAATCCGTTTCTGACGGAGTTGTGCATCGAGGTTATAGCTATTGAGAACCGGGAAGAAGATGCCTGAAGCGCACGCCAGAGAAGGTGACAACGTTCTTATTCCAGCCATTCTCAAGTACAGCTTTAATCTAATGAGTCACGCTCTTTGGGAGTAGAGCGCAAAATGGGTGGTAACCTCCATCCACGGCTAGATAACGGTGAGAGATCGATAGCAAACAAGTACCGTGAGGGAAAGTTGAAAAGCACTTCGAAAGGAGAGTTAAAATACCTGAAATCGCTGAGGGGGAAGCGGCTGTCCGTGACCCAATGTTTGAGAGATTTCTCTCATTACATTACTCGACATCACTTCCGTATGTTATGACTTGTTGTCGTGCTTCGGCTATAACTTTGTTCTTAACATCGAGAAGTTAACGGAAGCGCAAGCTGCTGAGAAGCATGTACAGACGACCCGTCTTGTGAAACACGGACCAAGGAGTTAAACGAAAGTGCGAGTGTATGCGTCAAACCCAGACGCGTAGTGAAAGCAAAAGCTGTGAATTACAGCAATGCCGCAGCCGACTTTTGAAGTTCGAGCCTGAGCATTTTCGTTTAGACCCGAAAGATGGTGACCTATACCTGAGTTGGGTGAAGCCAGGGGAAACCCTGGTAGCTCGTAGCGATACTGACGCGTGCAAATCGTTCGTCAAACTTGGGCATAGGGGCGAAAGACTAATCGAACCATCTAGTAGCTGGTTCCCTCCGAAGTTTCCCTCAGGATACAGTTAATGATCAGTTAGATCCGGTAAAGCGAATGATTAGAGGCCTCGGGGCATCCCGCCCTCGACCTATTCTCAAACTTTAACAGTTTAAGTACTTGCTAATTCAGTTAGCTCGGTAGATGAATGATACTTTCTAGTGGGCCAGTTTTGGTAAGCAGAACTGGCGATGAGGATGCTCCTAACGTTTGGTTAAGGCGCTCAACACTCGCTGATCAGACACCATAAAAGGTGTTGGTTCATTGAAACAGCATAGCAAAATAATGCGAAGTTGAAATCCGCTAAGGAGTGTGTAATAACTCACCTGCCGAATGGACCAGCCCTGAAAATGGATAGCGCTCAAGCGGGCGGCCGATACCAAACCGTCAATGAATGAAGACGATGTAGGAGGGCGTGGGGGTTGCTGAGAAGGCTTAGTTGTGAACTAGCTGGAGCAGCCTCTAGTGCAGATCTTGGTGGTAGTAGCAATTAATCAAATGAGAACTTTGATGACCGAAGTGGATAAGGGTTCCGGGAGAACAGCAATTGTCCTCGGGTTAGTCGGCCCTAAAGGAAAAGCTTACTTCCTTCAGAGTGAGGCTTCGCCTCTTGACCTGAAAGGGAAAAGGCCCAAATTCCTTTACTTAGTTGGTGGGGTTGTGGTAACACAACTGAACTTGGGTTGTGTGGAGAAGCCCTGGGGAGCGTTATCTTGTTTCGACAACACTCCTTTGAATCGGCTTGTCTGGAGAAAAGGATGAAAAGTTGGCATAGTTTCTTACACCTGTTGGAACCGGTGCGCTTCTATTGGCCTTTGAAACCCCAAGGGATGGTTTACTCAATTTTCTAAAATGCGTACCCTAAACCGCATCAGGTCTCCTAGGTTCGCGTAGCCTCTGGTCGATAGAATAAGGCGGATGAGGGAAGTCGGCAAATTAGATCTGTACCTTTGGAAAGGATTGGCTCTGAGGGCCGAGCTTTCAGGCCTAGTGACAGTTCATCGTTCTCGCTTTTCTTGGAGTGGGTTTACTCGCTTTGGGAGTTGCAACGAGCGGTGGCCTACGCTAGGAGCTTCGGCTATCCTGTTGGCATTAACCGGTTAACTCAGAACTGGTACGGACAAGAGGAATCTGACTGTTTAATTAAAACAAAGCATTGCGACAAGCGGCAACGCTTTACGCAATGTGATTTCTGCCCAGTGCTCTGAATGTCATTGCGATGAAATTCGCCCAAGCGCGGGTAAACGGCGGGAGTAACTATGACTTTAAGGGTAGCCAAATGCCTCGTCATTTAATTAGTGACGCGCATGAATGGATCAACGAGATTTCCTACTGTCCCCATCCGCCATCTAGCGAAACCACAGCCAAGGGAACGGGCTTGGCAAAAAATAAGCGGGGAAAGAAGACCCTGTTGAGCTTGACTCTAGTCTGACTTTGTGGAGTGACTGGGGTGTAGCATACGTGGGAGCTTTGGCGACAGTGAAATACCACGACTTCCACTGTCGCTCTACTTACTCTTACCAACGAATCACGTTTTCTTACGTGTTCTAGATTTAAGGTTCTCTACCGATCGTAACCACCAGAGGACATATTCAGATGGGGAGTTTGCTGGGGCGGTGACACATCTGCTAAACTGCAACGCAGATGCCCTAAGGTTGACTCAGAGAGAACAGAAATCTCTCGTAGACTGAAAGGGGAAAAGTCAGCTTGATTCTGATTTCCAGTGCGAATAATGAACTGCGAAAGCATGGCCTATCGATCCTTTAACCAGAAAGGTTCTGGCTAGAGGTGACAGAAAACAACAGAGAAAACGAATGGTGGCAGCCAAGCGTTCATATGACGTTGCTTTTTGATCCTTCGATGTCACTCTTCCTATCATTGAGACGCAGAAGTCTCAAAATGTCGGATTGTTCACCCGCTAATAGGAACGTGAGCTGG</t>
  </si>
  <si>
    <t>GCACACTCCTAGTTTAAAGTGTGGCGTCTTTGCCGGGCAGAATTACAGACGTGAAGGCTTGTAAATATTTAGTATTTATTAAAAATAAAAATACTTCGACACCATAATACTATATACAATATTTACAAATGAAGTTGACCGTTACAAGAAGGAACTTTCCTGGTTATCATCACCGCTGGCCCGATAATTAATTACCATATTCGGTGTGATGCCCTTAGACATCTTGGCTGCCAGTAGTCATATGCTTGTTTCAAAGATTAAGCCATGCAAGTCTAAGTATAAGCTTTTATACGGCAAAACTGCGAATAGCTCATTACAACAGTCGTAATCAGCACGAAGATCATTACCAAATGGATATCCATGGTAATCTGGAGCTAATACATGCAAAAACACCCGACTTCGTGAAGGGTGGCATTCATTAGCATTGGAACCATCCAGGTAGATACCTGTTCTTGGTGATCATAATGACCGAGCGGATCGCATCACGCGACAGTTCGTTCGAGTTTCTGACCTATCAGCTCCCGTCGGTAGGGTATTGGCCTACCGAGGCTGTGACGGGTAACGGGGAATTAGGTTCGATTCCGGAGAGGGGAGCCTGAGAGACGGCTACCACATCTAAGGACACGGCAGGCGCGCAAATTACCCAATCCCGATACGGGGAGGTAGTACCAGAAATAGCAACTCAGGACCTTCGGTTCTGTGATTGCAAGGAGCAAGCAAAACGATTTGCGAATACCTATTGGAGGGCAAGTCAGGTGCCAGCAGCCGCGGTAATTGTAGCCCAATAGCGTATATTAAAATTGCGAAGGTAAAGCGTCCGAAGTGGATTTCGTCCAAATCGGAGAGACGCCTGTCTGACTTCGTGTTAGTCAGTGCACTTTCTGTTTCGGACTCGGGTGGGACAGCTTCGGCTGTACCGCTCTGTTACTTTGAGCAAATTGGAGTGCCCAACCGTACCATAGCTAAACAGCTCAGCATGGAATAACAATATAGGACTGTGATCCTCCTTGCTGGTGACGTGGAACACAAGTAACGGTTGATATGGACATACGGGGGCATCTGCACGGCTGAGAGAGGTAAATTTAAGACCCAGCAAAGACAAACAAGTGCGAAAGCATTGCCCAAAGTGCGTGCCTGTTAATCAAGGACGAAAGTTGGGGGATCGAAGCGCTAGATACCGCCGAAGTCCCCAGAACTAAACATGCCGACTGAGGATCGGAGGCTGTACAACATGACTCCTCGGGCACTCCAAGAGAAATCTAAGTCTCTGGGCCCTGGGGGGGAGTATAGACGCAAGGCTGAAACTTAAAGCGAAGACGGAAGGGCACCACCAGGAGTGGAGCCTGCGGCTTAATTTGACTCAACGCGGGGAACCTACCAGGCCCGGACATAGTCATGATTGACAGATTGAGAGTTCTTTCTCGATCCCAGGTGGTGGTGCATGGCCGTTCTTAGTCGCTGAGGTGACTTGTCTGGTTAATTCCGATAACGGACGAGACCTCGACCCACTAACTAGCCTTCGTTTACTCGAGCGATTGGGCTCAGAGGGACTTTGTGAGACTATCACAAGGAAGTTCGAGCCTATAACAGGTCTGTGATGCCCTTAGATGCCTGGGCTGCACGTGCGCTACAATGACGAGTCAGCGAGTTTTACCCTACCCGTACGGAGCGGGAAATCTTGTGAAACTCCGTCGTGATAGGGATTGACCTTGCAATTATGGGTCATGAACGAGGAATTCCTAGTAAGACAAGTCATCACCTTGTGCTGATTACGTCCCCGCCCTTTGTACACACCGCCCGTCGCTTCAACCGATTGGATGATCCGCAAATACATGGACTTACGTAGCTGCTTTGTTCTACATCGCTCTTCGTGAGGAAATGTTGTGAGCCTTATCAGGAGGACAAGAAGTCGTAACACGGTATCCGTAGGAACCTGCGGATGGATCATTCCTGTTTAAACAACAACCAACCCAAGCACTCAATGTTAATAACATGACTTAAATCATTGAATAATGAGAATTAAAACCTCAGCATGGATGACTCGACTCCTCACACCGAGGAAGGACGCAGAAACCGCGATAAAGTGCATGACTTGCGAAATTTCGTGATTCACCAGATCTCTGAACGCAAAGGTACTTCTGGCCTCACCGAAGCACGTTTGGCTCGCTATCTACAGATTTCTCCAATCCACTGATTGAATGGATGACATACAGTGCCTTTACGTCACTGGCTAAATGATGCTACCTGTAAGAACTCATACAGTGAAATGTTGAGGTAATTACGCAGGCTTCTCAAATCATGATCCGAGCTCAAGAAGGCTACCCGCTGAATTTAAGAGTAATTAAGCGGAGGAAAAGAAACCAACTGGGATTCCCGTAGGAGTGGCGACGAAGAGATATGGATGTTAATCCGTTTCGACGGAGTCGGCATGGAGGTTATAGCTATTAAGAACCTGGAAGAAGATGCCTGGAAAGGCACGCCAGAGAAGGTGACAGCCCTGTTCTTATTCCAGCCATTCTCAAGTACAGCTTTAATCTAATGAGTCACGCTCTTTGGGAGTAGAGCGCAAAATGGGTGGTAACCTCCATCCACGGCTAGATAACGGTGAGAGATCGATAGCAAACAAGTACCGTGAGGGAAAGTTGAAAAGCACTTCGAAAGGAGAGTTAAAATACCTGAAATCGCCGAGGGGGAAGCGGCTGTCCGTGACCTAATGCTCGAGGATTTCTCTCATTACATTACTCGACATCACTTCCGTATGTTATGACTTGTTGTCGCTTCGGCTATAACTTTGTTCTTAACATCGAGAAAGTGTGGCACGCCTTTGCAAGTTGTCGAGAGTGGCATGTACAGACGACCCGTCTTGAAACACGGACCGACGAGTGTAACGAAAGTGCGAGTGGGTGCGTCAAACCCAGACGCGTAGTGAAAGCAAAAGCTGTGAATTACAATGCAACAGCAGCCGACTCTGAAGTTCGAGCCTGAGCATTTTCGTTTAGACCCGTAGATGGTGACCTACACCAGTTGGGTGAAGCCAGGGGAAACCCTGCGGAAGCTCGTAAAGATACCGACGCAAATCGCTCGTCAAACTGGGCATAGGGCGAAAGACTAATCGAACCATCTAGTAGCTGGTTCCCTCCGAAGTTTCCCCAGGATAGCTGGAAGTTAATGATCAGTTAGATCCGGTAAAGCGAATGATTAGAGGCCTCGGGGGCATCCCGCCGACCTATTCTCAAACTTTAATGGGTTTGCTACCTTGCTAATTCAGTTAGCTCGGTAGATGAATGATACTTCTTAGTGGCCGTTGTGCAAGCAGAACTGGCGATGAGGGATGCTCCCAACGTTTGGTTAAGGCGCTCAACACTCGCTGATCAGACACCATAAAAGGTGTTGGTTCATTGAAACAGCAGGGCGGTGGTCATGGAAGTTGAAATCCGCTAAGGAGTGTGAATAACTCACCTGCCGAATGGACCAGCCCTGAAAATGGATAGCGCTCAAGCGGGCGGCCGATACCAAACCGTCAATGAAATTAGCATTGACGTGTAGGAGGGCGAGGCTGCTGAGAAGGCTTAGTTGTGAAACTAGCTGGAGCAGCCTCTAGTGCAGATCTTGGTGGTAGTAGCAATTAATCAAATGAGAACTTTGATGACCGAAGTGATAAGGGTTCCGGGAGAACAGCAATTGTCCTCCGGTTAGTCGGCCCAAAGGAAAAGCTTACCTCAGAGGAGGCTTCGCCTCTTGACCTGAAAGGAAAAAGGCCCAAATTCCTTTACTAGTTGGTGGGGTTGTGGTAACACAACCGAACTTGGGTTGCCAGGAGAAGCCCTGGGGAGCGTTATCTTTGCTCTTTGACAACACCACTTTGAATCGGCTTGTCTGGAGAAAAGGATGAAAAGTTGGTATAGTTTCTACACCTGTTGGAAATCCGGTGCGCTTCTATTGGCCTTTGAAACCCCAAGGGATATTTACTCCACTTCTAGCCGTACCCAACCGCATCAAGCTCCTAGGTTCGCAGCCTCTGGTCGATAGAATAAGGCGGATGAGGGAAGTCGGCAAATTAGATCTGACCTTTGGAAAAAGGATTGGCTCTGAGGGCCGAGCTTTCAGGGCCTAGTGACAGTTCATCGTTCTCGCTTTCTTGGAGTGGGTTTACCGCTTTGGGAGTTGCAACGAGCGGTGGCCTACGCTAGAGCTTCGGCTATCCTGTTGGCATTAACCGGCTAACTCAGAACTGGTACGGACAAGAGGAATCTGACTGTTTAATTAAACAGCATTGCGACAAGCGGCAACGCTTTACGCAATGTGATTCGCCCAGTGTCTGAACGTCATTGCGATGAAATTCGCCCAAGCGCGGGTAAACGGCGGGGAGTAACTACGACTCCTTAAGGTAGCCAAATGCCTCGTCATTTAATTAGTGACGCGCATGAATGGATCAACGAGATTCCTACTGTCCCCATCCGCCATCTAACGAAACCACAGCCAAGGGAACGGGCTTGGCAAAATAAGCGGGGAAAGAAGACCCTGTTGAGCTTGACTCTAGTCTGACTTTGTGGAGTGACTTGGGGGTGTAGCATACGTGGGAGCTTTGGCGACAGTGAAATACCACGACCTCCACTGTCGCTCTACTTACTTGTCACAACGAATCACGTTTTCTTACGTGTTCTAGATTTAAGGTTCTCTTACCGATCGTATCAGAGGACATATTCAGATGGGGAGTTTGGCTGGGGCGGCACATCTGCTAAACTGCAACGCAGATGCCCTAAGGTTGACCTCCAGAGAGAACAGAAATCTCTCGTAGACTGAAAGGGGAAAAGTCAGCTTGATTCTGATTTCCAGTGCGAATACGAACTGCGAAAGCATAGCCATCGATCCTTTAAGTCCAGAAAGGTTCTGGCTAGAGGTGACAGAAAAGCACCACAGGGATAACTGGCTTGTGGCAGCCAAGCGTTCATAGCGACGTTGTTTTTTGATCCTTCGATGTCGGCTCTTCCTATCATTGAGACGGAGGAAGTCTCAAAATGTCGGATTGCTCACCCCGCTAATAGGAACGTGAGCTGG</t>
  </si>
  <si>
    <t>GTTACGTCCCTTAGATGGTCTGGGCTGCACGTGCGCTACAATGACGGAGTCAGCGAGCTCTGCCCTACTTCGTACGAAGCGGGAAATCTTGTGAAACTCCGTCGTGATAGGGATTGACCTTTGCAATTATGGGTCATGAACGAGGAATTCCTAGTAAGGACAAGTCATCACCTTGTGCTGATTACGTCCCTGCCCTTTGTACACACCGCCCGTCGCTTCAACCGATTGGATGATCCGGCAAATTACATGGACTTACGTAGCTGCTTTGCTCTGCACTGCTCTTCGTGAGGAAATGTTGTGAGCCTTATCATCTAGAGGATGAAGAAGTCGTAACACGACGTAACTGAACGAAGTACATC</t>
  </si>
  <si>
    <t>GGGCACCACCAGGAGTGGAGCCTGCGGCTTAATTTGAGTCAACACGGGGAATTTTACCAGGCCCGGACATGGTTATGATTGACAGGTGAAGAGATCTTTCTTGATTCTATGGGTGGTGGTGCATGGCCGTTCTTAGTCGGTGAGGTGACTTGTCTGGTTAATTCCGATAACGGACGAGATCTCGGCTGTCTCCCTTTCTCTTCTCATCGTTCCTGAGAAGCTGTATGGAGAAGGACTCTGGGGGGTTTTACCCCAGGTAAGATCGAGGCTATAACAGGTCTGTGATGCCCTTAGATGGCCTGGGCTGCACGTGTGCTACAATGACTCTAGCAACAAGCCTTACATTTCGAAAGAAATGTGAAATCACGAAAATAGTGTCGTGTTAGGATTGAGTTTTGTAATTTTGGCTCATGAACGAGGAATTCCTAGTAAGTATAGTTCATAATACTGTGCTGATTGCGTCCCTGCCCTTGTACACACCGCCCGTCGCTTCAACCGATTGGATGATCCGGTGAATTCTGTGACATTTTATATTGGCATTCGCCTTTGTGAAATGGAAGCGGAATAAGCCTTGTCATCTAGAGGATGAAGAAGTCGTAACACGGTATCCGTAGGTGAACCTGCGGATGGATCATTAAAAAAGTGTTAAAAACACACATCATCTAGAAGGATTTTAGGCATTGACAGACATTAATTAACCTATTTAAAGGTTCAGCGATGGATTACTTGGTTTGCAGTTTGATGAAAGATGTGTCAGTCCGCAGTATGGGTGCCGATCTGAGCATTTTCGAAAGCATCATTTCTGAATGTATTGCACTCGTTAGAGTACAATTAGTCAGTGTTTACGTCTTTGACGTATGAGCGGTTTAAATTCCAGTAATCGTGGAATTCCAAAACTCTTGAGTAAAAACGAATGTTGTTACTTAGAATAGATAATAAATTGAACCTGATCTAATTGAAGCTACCCTCTGAATTTAAGCATATAATTAAGAGGAGGAAAGGAAAACAACAGTGACATCCTGACTAGCGGCGAGCGAAAGGGATTCAAACTGTCCACGAATCATTGCTTGCAATGACATGTGGGAACAATAGCGGAGCGGGATCTCAATTAGTTGTTGAGGTGGAAGACTCAACTGAAAACGGTGACAGGCCTGTTTCTAAGATGAGAACGCAACGTTATGAATAGTAGAGTCAAACTCCTGAGAGTGGAGTTTAAAGCGGGCGTATCTGTGCTCGAAGTTTAAGTATTACTGCAAAACCGATAGCGAATAAGTACCATGAGGGAAAGTTGAAAAGAACTCCGAGAGGAGCTTCAAAAAACATGAAATCGCTGGGCTGGAAGCATAATCAGGAACCGCCTTGTGCAGCATGGTCATGTTTAAATGGCTGTGTTTGGCTTCTGATTATGACCCGTCTTGAAACACGGACCAAGGAGTTATTAAGCTGTGCAAGTGCTAGGGCAAAAAACCCAAGTGCGGAATGAAAGTGATTGCGGAACAAGCAATTCCTGTGAAAATTGTGATAGAGCATAGCTTATTAAACCCGAAAGATGGTGATCTATACTTGGGAAGAGTGAAGCCAGGAGAAATCCTGGTGGAGGCTCAATGTGATACTGACGTGCAAATCGTTCATCCTACCTGAGTATAGGGCGAAAGACTCATCGAACCATCTAGTAGCTGGTTCCCTCCGAAGTTTCCCTTAGGATAGCTTGAACTTTGAAAAGTAGGTTTCGGTAAAGCTTATGATTAGAGGCACTGGGGACATCTTGGTCCTCGACCTATTCTCAAACTTCAAATGAAATCGATAAAGCCAATTAAGTTGATAATTGGCGGTGACTATGTAAGTTCATAGTGGGCCATTTTGGTAAGCAGAACTGGCGATGAGGGATGCTCCTTAAACGCATATAAGACGTCTAATTTCCGCTTATGACAAACCACAAAGGGTGTTGGTTCATTGAGACAGCAGGACGGTGGTCATGGAAGTTGAAATCCGCTAAGGAGTGTGTAATAACTCACCTGCCGAATGGACCAGCCCCGAAAAATTGATGACGGTCAGCGAAAAGTCGATAATGCGTCGTTGTTGTAAAGGAAACAACGTGTAGGAGGGCGTGAATTTACCAGAGAATGTTGTGCGTGAGTGCAACAGGAGGTGAATTTAGTGCAGATCTTGGTGATAGTAGTAAATAGTTGTCTGAGAATGGCAACGGCCTACGTGGATAAGGGTTCCGAAGGAACAGTAGTTGGTTTCGGGTTAGTCGGTTCTAAGGGGTTTATTAGCTCAAATGATTCCCGAAAGAGAATAAGGCTAATATTCCTTAACTCAAAGGACTTTAGAGTGGTAACACAAAGGGCACTGGGGGGTCCGGAGGAGTGTCGTGAGGCGACGTCTATGCCTTTCAACTCAGATATCTCTCGGAATAATGTTGGTTTGAGAAGAGAGTAAACTGTGAAAGAGGATTCTCATTTGAGAGTCTACGACAACAACTCGGGGCCGTTGAAAAACCAGTGGTCTATGGAGTTCTTTGAACCGTACCAATAACTGCAGCAGGTCTCCAAGGTTAGGTACCTTTGGTTTAGCAGAGCAAAGCAGATGAGGGAAGTCGGCAAATTAGATCCGAACCTTCGGTAAAAGGATTGGCTCTGAGGACAGTTATGCTGTCAACTCAGAACTGGTGTGGACCAGAGGAATCTGACTGTTTAATTAAAACAAAGCATTATGATAGGCTTTACTGCTGTTGACATAATGTGATTTCTGCCCAGTGCTCTGAATGTCACGGTGATGAGATTCACTTAAGCGCGGGTAAACGGCGGGAGTAACTATGACTCTCTTAAGGTAGCCAAATGCCTCGTCATCTAATTAGTGACGCGCATGAATGGATTAACGAGATTCCTACTGTCCCCATCTGCTATCTGGCGAAACCACAGCCAAGGGAACGGGCTTGGCATGATAAGCGGGGAAAGAAGACCCTGTTGAGCTTGACTCTAGTCTGATATTGTGGAATAACCTATGGGGTGTAGCATACGGGAGGGCTTGCCCGACAGTGAAATACCACGACCTGTAGCGTTGTTCTGCTTACTCTTTAAATGGTGCAGCTCTGTAAAGAGTTGGATGAATGTCGGTTGATAACTCACATCAAAGAGGACATTGTCAGATGGGGAGTTTGGTTGGGGCGGCACATCTGCTAAATTGCAACGCAGATGTCCAAAGGTTGACTCAGAGAGAACAGAAATCTCTCGTAGACTAAAAGGGGAAAAGTCAGCTTGATTCAGAATTTCATTACGATTATGAACTACGAAAGTATGGCCTATCGATCCTTTAAATCCAGAACAGTTCTGGTTAGAGGTGACAGAAAAGTTACCACAGGGATAACTGGCTTGTGGCAGCCAAGCGTTCATAGCGACGTTGCTTTTTGATCCTTCGATGTCGGCTCTTCCTATCATTGGGACGCAGAAGTCTCAAAGTGTCGGATTGTTCACCCGTTTATAGGGAACGTGAGCTGG</t>
  </si>
  <si>
    <t>AGAGGAGCCTGCGGCTACCCTGACTCAACACGGGGAACTCACCAGGTCCAGACACACAAGATTGACAGATTGAGATTTTCTTGATTTTGTGGGTGGTGTATGACTTTAGTTGGTGGAGTGATTTGTCTGCTTAATTGGGTGATAACGAACGAGACCTTAACCTACTAAATAGTGCTGCTAGCTTTGCTGGTATAGTCACTTCAGGAGGAGACTATCGATTTCAAGTCGATGGAAGTTTGAGGCACAGGTCTGTGATGCCCCAGATGTCTTCTGCCAGTAACATGCTTGTTTCAAAGATTAAGCCATGCAAGTCTAAGTATAAGCTTTATACGGCAAAACTGCGAATAGCTCATTACAACAGTTATAATCTACACGAAGATCATTAACAAATGGATATCCATGGTAATTCTGGAGCTAATACATGCAAAAACACCCGACTTCGTAGAAGGGTGGCATTCATTAGCATTGGAACCATCCAGGTTTTCGACCTGTTCTTGGTGATCATAATGACCGAGCGGATCGCTCTGCGACAGTTCGTTCGAGTTTCTGACCTATCAGCTCCCGTCGGTAGGGTATTGGCCTACCGAGGCTGTGACGTGGGTAACGGGGAATTAGGTTCGATTCCGGAGAGGGAGCCTGAGAGACGGCTACCACATCTAAGGCCGGCAGCAGGCGCGCAAATTACCCAATCCTGATACGGGGAGGTAGTGACCAGAAATAGCAACCAGGACCTTTCGGTTCTGTGATTGCAAGAGCGGAAAATCAAACCATTTGCGAGTACCTATTGGAGGGCAAGTCTGGTGCAGCAGCCGCGGGTATGCCAGCTCCAATAGCGCATATAAAATTGCTGCAGTTAAAGCGTCCGTAGTTGGATTTCGTCCAAATCGGAGAGAGCGCCGTCTGACTTCGTGTTAGTCGTGCACTTTCTGTTTCGACCCGCGTGGATAGTTCGGCGTACCGCTCTGTTACTTTGAGCAAATTGAGTGCTCCAACCAGGTTATACTAAACAGCCAGCATGGAATAACAATATAGGACTGTGATCCTCCTTGTTGGTGACGTGGAACACAAGTAATGGCTGATAAGGACATACGGGGGCATCTGTACTTGCTGGAGAGAGGTGAAATTCTAAGACCCAGCAAAGACAAACAAGTGGAAAGCATTTGCCCAGTGTGTGCCTGTTAATCAAGGACGAAAGTTGGGGGATCGAAGACGCTTAGATACCGTCGAAGTCCCAACTATAAACTATGCCGACTGAGGATCGGAGGCTGTACAAATACGACTCTTTCGGCACTCCAAGAGAAATCTAAGTCTCTGGGCCCTGGGGGAGTATGGTCGCAAGGCTGAAACTTAAAGGAATTGACGGAAGGGCACCACCAGGAGTGGAGCCCGCGGCTTAATTCGACCCAACGCGGGGAACCTCACTCAGGCCCGACATAGTCATGATTGACAGATTGAGAGTTCTTTCTCGATTCTTCTATGGGCGGTGGTGCATGGCCGTTCTAGTCGGTGAGGGGGACTTGTCGGTTAATTCCGATAACGGACGAGACCTCGACCTACCAACTAGCCTTCGTTTACTTGCAAGCGATTGGCTTCTTAGAGGGACTTTGTGAGACTATCACAAGGAAGTTCGAGCCTATAACAGGTCTGTGATGCCCTCTTAGATGGCCTGGGCTGCACGTGCGCTACAATGACGGAGTCAGCGAGCTCTACCCTACCTGTACGGAGCGGGAAATCTTGTGAAACTCCGTCGGATAGGGATTGACCTTTGCAATTATGGGTCATGAACGAGGAATTCCTAGTAAGGACAAGTCATCACCTTGTGCTGATTACGTCCCTGCCCTTTGTACACACCGCCTGTCGCTTCAACCGATTGGATGATCCGGCAAATTACATGGACTTACGTAGCTGCTTTGTTCTACATCGCTCTTCGTGAGGAAATGTTGTGAGCCTTATCATCTAGAGGATGAAGAAGTCGTAACACGGTATCCGTAGGTGAACCTGCGGATGGATCATTCCTGTTTAAACAACAACCAACCTAGCACTCAATGTTAATAACATGACTTAAATCATTGAATAATGAGAATTAAAAACTCTCAGCGATGGATGACTCGACTTTCACACCGAGGAAGGACGCAGCAAACCGCGATAAGCAGTATGACTTGCGAAATTTCGTGATTCACCAGATCTCTGAACGCAAAGGTACTTCTGGCCTCGGCCTGAAGTATGTTTGGCTCGGTATCGTATAGATTTCTCCAATCAATTTCGATTGAATGGATGACATACAGTGTCCTTTACGTCACTGGCTAAATGATGCTACCTGTAAGAACTCATACAGTGAAATGTTGAGGTAATTACAGTAGGCTTCTCAAATCATGATCCGAGCTCAAGAAGGCTACCCGCTGAATTTAAGCATATAATTAAGCGGAGGAAAAAGAAACCAACTGGGATTCCCGTAGTAGTGGCGAACGAAGTGGGAAGAGCCCGCGATGTTAATCCGTTTCTGACGGAGCTGTGCATCGAGGTTATAGCTATTGAGAAACTGGGAAGAAGATGCCTGGAAAGGCACGCCAGAGAAGGTGACAGCCCTGTTCTTATTCCAGCCATTCTCAAGTACAGCTTTAATCTAATGAGTCACGCTCTTTGGGAGTAGAGCGCAAAATGGGTGGTAACTCCATCCACGGCTAGATAACGGTGAGAGATCGATAGCAAACAAGTACCGTGAGGGAAAGTTGAAAAGCACTTCGAAAGGAGAGTTAAAATACCTGAAATCGCTGAGGGGGAAGCGGCTGTCCGTGACCCAATGTTTGAGAGATTTCTCTCATTACATTACTCGACATCACTTCCGTATGTTATGACTTGTTGTCGCTTCGGCTATAACTTTGTTCTTAACATCGAGAAGTGTGGTACGCCTTTGCAAGTTGTCGAGAGTGGCATGTACAGACGACCCGTCTTGAAACACGGACCAAGGAGTTAAACGAAAGTGAGTGCAAGGGTGTCAAACCCAGACGCGTAGTGAAAGCAAAAGCTGTGAATTACAATGCAACAGCAGCCGACTCTCTGAAGTTCGAGCCCGAGCATTTTCGTTTAGACCCGAAAGATGGTGACCTATACCTGAGTTGGGTGAAGCCAGGGGAAACCCTGGGTGGAAGCTCGTAGCGATACTGACGTGCAAATCGTTCGTCAAACTTGGGCATAGGGGCGAAAAGACTAATCGAACCATCTAGTAGCTGGTTCCTCCGGAAGTTTCCCTCAGGATAGCTGGAAGTTAATGATCAGTTAGATCCGGTAAAGCGAATGATTAGAGGCCTCGGGGGCATCCCGCCCTCGACCTATTCTCAAACTTTAATGGGTTTGCTACCTTGCTAATTCAGTTAGCTCGGTAGATGAATGATACTTCTTAGTGGGCCAGTTTTGGTAAGCAGAACTGGCGATGAGGGATGCTCCTAACGTTTGGTTAAGGCGCTCAACACTCGCTGATCAGACACCATAAAGGTGTTGGTTCATTGAAACAGCAGGGCGGTGGTCATGGAAGTTGAAATCCGCTAAGGAGTGTGCAATAACTCACCTGCCGAATGGACCAGCCCTGAAAATGGATAGCGCTCAAGCGGGCGGCCGATACCAAACCGTCAATGAAATTAGCATTGACGTAGGAGGGCGTGGGGGTTGCTGAGAAGGCTTAGTTGTGAAACTAGCTGGAGCAGCCTCTAGTGCAGATCTTGGTGGTAGTAGCAATTAATCAAATGAGAACTTTGATGACCGAAGTGGATAAGGGTTCCGGGAGAACAGCAATTGTCCTCGGGTTAGTCGGCCCTAAAGGAAAAGCTTACTTCCTTCGAGTGAGGCTTCGCCTCTTGACCTGAAAGGGAAAAAGGCCCAAATTCCTTTACTAGTTGGTGGGGTTGTGGTAACACAACTGAACTTGGGTTGCCAGAGAAGCCCTGGGGAGCGTTATCTTTGCTCTTCGACAACACCACTCTTGAATCGGCTTGTCTGGAGAAAAGGATGAAAAGTTGGCATAGTTTCTTACACCTGTTGGAAATCCGGTGCGCTTCTATTGGCCTTTGAAACCCCAAGGGATATTTACTCACTTTCTAGCCGTACCCTAAACCGCATCAGGTCTCCTAGGTTCGCAGCCTCTGGTCGATAGAATAAGGCGGATGAGGGAAGTCGGCAAATTAGATCTGTACCTTGGAAAAAGGATTGGCTCTGAGGGCCGAGCTTTCAGGGCCAGTGACAGTTCATCGTTCTCGCTTTTCTTGGAGTGGTTACTCGCTTTGGGAGTTGCACGAGCGGTGGCCTACGCTAGGAGCTTCGGCTATCCTGTTGGCATTAACCGGCTAACTCAGAACTGGTACGGACAAGAGGAATCTGACTGTTTAATTAAAACAAAGCATTGCGACAAGCGGCAACGCTTTACGCAATGATTTCGCCCAGTGCTCTGAATGTCATTGCGATGAAATTCGCCCAAGCGCGGGTAAACGGCGGGAGTAACTATGACTCTCTCAAGGTAGCCAAATGCCTCGTCATTTAATTAGTGACGCGCATGAATGGATCAACGAGATTCCTACTGTCCCCATCCGCCATCTAGCGAAACCACAGCCAAGGGAACGGGTTGGCAAAATAAGCGGGGAAAGAAGACCCTGTTGAGCTTGACTTCTAGTCTGACTTTGTGGAGTGACTTGGGGGTGTAGCATACGGGAGCTTAAGACAGTGAAATACCACGACCTCCACTGTCGCTCTACTTACTCTGTCACAACGAATCACGTTTTCTTACGTGTTCTAGATTTAAGGTTCTCTTACCGATCGTATCAGAGGACATATTCAGATGGGGAGTTTGGCTGGGGCGGCACATCTGCTAAACTGCAACGCAGATGCCCTAAGGCGACTCAGAGAGAACAGAAATCTCTCGTAGACTGAAAGGGGAAAAAGTCAGCTTGATTCTGATTTCCGTGCGAATACGAACTGCGAAAGCATGGCCTATCGATCCTTTAAGTCCAGAAAGGTTCTGGCTAGAGGTGACAGAAAAGTTACCACAGGGATAACTGGCTTGTGGCAGCCAAGCGTTCATAGCGACGTTGCTTTTTGATCCTTCGATGTCGGCTCTTCCTATCATTGAGACGCAGAAGTCTCAAAATGTCGGATTGTTCACCCGCTAATAGGGAACGTGAGCTGG</t>
  </si>
  <si>
    <t>AGTTACGTCCCTTAGATGGTCTGGGCTGCACGTGCGCTACAATGACGGAGTCAGCGAGCTCTGCCCTACTTCGTACGAAGCGGGAAATCTTGTGAAACTCCGTCGTGATAGGGATTGACCTTTGCAATTATGGGTCATGAACGAGGAATTCCTAGTAAGGACAAGTCATCACCTTGTGCTGATTACGTCCCTGCCCTTTGTACACACCGCCCGTCGCTTCAACCGATTGGATGATCCGGCAAATTACATGGACTTACGTAGCTGCTTTGTTCTGCACCGCTCTTCGTGAGGAAATGTTGTGAGCCTTATCATCTAGAGGATGCA</t>
  </si>
  <si>
    <t>CCAAATCCGAACAGCACCTGAATTGACGGAAGGGCACCACCAGGAGTGGAGCCTGCGGCTTAATTTGAGTCAACACGGGAATTTTACCAGGCCCGGACATGGTTATGATTGACAGGTGAAGAGATCTTTCTTGATTCTATGGGTGGTGGTGCATGGCCGTTCTTAGTCGGTGAGGTGACTTGTCTGGTTAATTCCGATAACGGACGAGATCTCGGCTGTCTCCTTTCTTCTCATCGTTCCTGAGAAGCTGTATGGAGAAGGACTCTGGGGGTTTTACCCCAGGTAAGATCGAGGCTATAACAGGTCTGTGATGCCCTTAGATGGCCTGGGCTGCACGTGTGCTACAATGACTCTAGCAACAAGCCTTACATTTCGAAAGAAATGTGAAATCACGAAAATAGTGTCGTGTTAGGGATTGAGTTTTGTAATTTTGGCTCATGAACGAGGAATTCCTAGTAAGTATAGTTCATAATACTGTGCTGATTGCGTCCCTGCCCTTTGTACACACCGCCCGTCGCTTCAACCGATTGGATGATCCGGTGAATTCTGTGGACATTTTATATTGGCATTCGCCTTTGTGAAATGGAAGCGGAATAAGCCTTGTCATCTAGAGGATGAAGAAGTCGTAACACGGTATCCGTAGGTGAACCTGCGGATGGATCATTAAAAAAGTGTTAAAAACACACATCATCTAGAAGGATTTTAGGCATTGACAGACATTAATTAACCTATTTAAAGGTTCAGCGATGGATTACTTGGTTTGCAGTTTGATGAAAGATGTGTCAGTCCGCAGTATGGGTGCCGATCTGAGCATTTTCGAAAGCATCATTTCTGAATGTATTGCACTCGTTAGAGTACAATTAGGTCAGTGTTTACGTCTTTGACGTATGAGCGGTTTAAATTCCAGTAATCGTGGAATTCCAAAACTCTTAAGTAAAAACGAATGTTGTTACTTAGAGTAGATAACAAATTGAACCTGATCTAATTGAAGCTACCCTCTGAATTTAAGCATATAATTAAGAGGAGGAAAGGAAAACAACAGTGACATCCTGACTAGCGGCGAGCGAAAGGGATTCAAACTGTCCACGAATCATTGCTTGCAATGACATGTGGGAACAATAGCGGAGCGGGATCTAATTAGTTGTTGAGGTGGAAGACTCAACTGAAAACGGTGACAGGCCTGTTTCTAAGATGAGAACGCAACGTTATGAATAGTAGAGTCAAACTCCTTGAGAGTGGAGTTTAAAGCGGGCGTATCTGTGCTCGAAGTTTAAGTATTACTGCAAAACCGATAGCGAATAAGTACCATGAGGGAAAGTTGAAAAGAACTCCGAGAGGAGCTTCAAAAAACATGAAATCGCTGGGCTGGAAGCATAATCAGGAACCGCCTTGTGCAGCATGGTCATGTTTAAATGGCTGTGTTTGGCTTCTGATTATGACCCGTCTTGAAACACGGACCAAGGAGTTATTAAGCTGTGCAAGTGCTAGGGCAAAAACCCAAGTGCGGAATGAAAGTGATTGCGGAACAAGCAATTCCTGTGAAAATTGTGATAGAGCATAGCTTATTAAACCCGAAAGATGGTGATCTATACTTGGGAAGAGTGAAGCCAGGAGAAATCCTGGTGGAGGCTCAATGTGATACTGACGTGCAAATCGTTCATCCTACCTGAGTATAGGGGCGAAAGACTCATCGAACCATCTAGTAGCTGGTTCCCTCCGAAGTTTCCCTTAGGATAGCTTGAACTTTGAAAAGTAGGTTTCGGTAAAGCTTATGATTAGAGGCACTGGGGACATCTTGGTCCTCGACCTATTCTCAAACTTCAAATGAAATCGATAAAGCCAATTAAGTTGATAATTGGCGGTGACTATGTAAGTTCATAGTGGGCCATTTTTGCAAGCAGAACTGGCGATGAGGGATGCTCCTTAAACGCATATAAGACGTCTAATTTCCGCTTATGACAAACCACAAAGGGTGTTGGTTCATTGAGACAGCAGGACGGTGGTCATGGAAGTTGAAATCCGCTAAGGAGTGTGTAATAACTCACCTGCCGAATGGACCAGCCCCGAAAATTGATGACGGTCAGCGAAAAGTCGATAATGCGTCGTTGTTGCAAAGGAAACAACGTGTAGGAGGGCGTGAATTTACCAGAGAATGTTGTGCGTGAGTGCAACAGGAGGTGAATTTAGTGCAGATCTTGGTGATAGTAGTAAATAGTTGTCTGAGAATGGCAACGGCCTACGTGGATAAGGGTTCCGAAGGAACAGTAGTTGGTTTCGGGTTAGTCGGTTCTAAGGGGTTTATTAGCTCAAATGATTCCTCGAAAGAGAATAAGGCTAATATTCCTTAACTCAAAGGACTTTAGAGTGGTAACACAAAGGGCACTGGGGGGTCCGGAGGAGTGTCGTGAGGCGACGTCTATGCCTTTCAACTCAGATATCTCTCGGAATAATGTTGGTTTGAGAAGAGAGTAAACTGTGAAAGAGGATTCTCATTTGAGAGTCTACGACAACAACTCGGGGCCGTTGAAAAACCAGTGGTCTATGGAGTTCTTGAACCGTACCAATAACTGCAGCAGGTCTCCAAGGTTAGGTACCTTTGGTTTAGCAGAGCAAAGCAGATGAGGGAAGTCGGCAAATTAGATCCGAACCTTCGGTAAAAGGATTGGCTCTGAGGACAGTTATGCTGTCAACTCAGAACTGGTGGACCAGAGGAATCTGACTGTTTAATTAAAACAAAGCATTATGATAGGCTTTACTGCTGTTGACATAATGTGATTTCTGCCCAGTGCTCTGAATGTCACGGTGATGAGATTCACTTAAGCGCGGGTAAACGGCGGGAGTAACTATGACTCTCTTAAGGTAGCCAAATGCCTCGTCATCTAATTAGTGACGCGCATGAATGGATTAACGAGATTCCTACTGTCCCCATCTGCTATCTGGCGAAACCACAGCCAAGGGAACGGGCTTGGCATGATAAGCGGGGAAAGAAGACCCTGTTGAGCTTGACTCTAGTCTGATATTGTGGAATAACCTATGGGGTGTAGCATACGTGGGAGGGCTTGCCCGACAGTGAAATACCACGACCTGTAGCGTTGTTCTGCTTACTTTTAAATGGTGCAGCTCTGTAAAGAGTTGGATGAATGTCGGTTGATAACTCACATCAAAGAGGACATTGTCAGATGGGGAGTTTGGTTGGGGCGGCACATCTGCTAAATTGCAACGCAGATGTCCAAAGGTTGACTCAGAGAGAACAGAAATCTCTCGTAGACTAAAAGGGGAAAAGTCAGCTTGATTCAGAATTTCATTACGATTATGAACTACGAAAGTATGGCCTATCGATCCTTTAAATCCAGAACAGTTCTGGTTAGAGGTGACAGAAAAGTTACCACAGGGATAACTGGCTTGTGGCAGCCAAGCGTTCATAGCGACGTTGCTTTTTGATCCTTCGATGTCGGCTCTTCCTATCATTGGGACGCAGAAGTCTCAAAGTGTCGGATTGTTCACCCGTTTATAGGGAACGTGAGCTGG</t>
  </si>
  <si>
    <t>ATATGCTTGTTTCAAAGATTAAGCCATGCAAGTCTAAGTATAAGCTTTTAAAGCGGCAAAACTGCGAATAGCTCATTACAACAGTTATAATCTACACGAAGATCATTACCAAATGGATATCCACGGTAATTCTGGAGCTAATACATGCAAAAACACCCCCCTTCGTAGAAGGGTGGCATTCATTAGCATTGGAACCATCCAGGTTTTCGGACCTGTTCTTGGTGATCATAATGACCGAGCGGATCGCATCTTGCGACAGTTCGTTCGAGTTTCTGACCTATCAGCTCCCCGTCGGTAGGGTATTGGCCCTACCGAGGCTGTGACGGGTAACGGGGAATTAGGTTCGATTCCGGAGAGGGAGCCTGAGAGACGGCTACCACATCTAAGGATGGCAGCAGGCGCGCAAATTACCCAATCCCGATACGGGGAGGTAGTGACCAGAAATAGCAACTCAGGACCTTCGGTTCTGTGATTGCAATGAGCGGAAAGCAAAACTATTTGCGAGTACCTATTGGAGGGCAAGTCTGGGCCAGCAGCCGCGGTAATTCCAGCTCCAATAGCGTATATTAAAATTGCTGCAGTTAAAGCGTCCGTAGTTGATTTCGTCCAAATCGGAGAGACGCCTGTCTGACTTCGTGTTAGCTGTGCACTTTCTGTTTCGGACTCGGGTGGGATAGCTTCGGCTGTACCGCTCCCTTGTTACTTTGGAGCAAATTGGAGTGCTCCAACCAGGCTATAGCTTAAACAGCTCAGCATGGAATAACAATATAGGACTGTGATCCTCCTTGTTGGTGACGTGGAACACAAGTAATGGTTGATAAGGACATACGGGGGCATCTGTACTTGAAGGAGAGAGGTGAAATTCTAAGACCCAGCAAAGACAAACAAGTGCGAAAGCATTTGCCCAGTGTGTGCCTGTTAATCAAGGACGAAGTTGGGGGATCGAAGACGCTTAGATACCGTCGTAGTCCCAACTATAAACTATGCCGACTGAGGATCGGAGGCTGTACAGAATACGACTCCTTCGGCACTCCAAGAGAAATCTAAGTCTCTGGGCCCTGGGGGAGTATGGTCGCAAGGCTGAAACTTAAGGGAATTGACGGAAGGGCACCACCAGGAGGGAGCCTGCGGCTTAATTTGACTCAACGCGGGAACCTCACTCAGGCCCGGACATAGTCATGATTGGACAGATTGAGAGTTCTTCGATTCTATGGGTGGTGGTGCATGGCCGTTCTTAGTCGGTGAGGTGACTTGTCTGGTTAATTCCGATAACGGACGAGAACTGACCTACTAACTAGCCTTCGTTTACTTCTGTAAGCGATTGGCTTCTTAGAGGGACTTTGTGAGACTATCACAAGGAAGTTCGAGCCTATAACAGGTCTGTGATGCCCTTAGATGGCCTGGGCTGCACGTGCGCTACAATGACGGAGTCAGCGAGTTTCTACCCTACTCCGTACGGAGCGGGAAATCTTGTGAAACTCCGTCGTGATAGGGATTGACCTTTGCAATTATGGGTCATGAACGAGGAATTCCTAGTATGGACAAGTCATCACCTTGTGCTGATTACGTCCCTGCCCTTTGTACACACCGCCCGTCGCTTCAACCGATTGGATGATCCGGCAAATTACATGGACTTACGTAGCTGCTTTGTTCTACATCGCTCTTCGTGAGGAAATGTTGTGAGCCTTATCATCTAGAGGATGAAGAAGTCGTAACACGGTATCCGTAGGTGAACCTGCGGATGGATCATTCCTGTTTAAACAACAACCAACCAAGCACTCAATGTTAATAACATGACTTAAATCATTGAATAATGAGAATTAAAAACTCTCAGCGATGGATGACTCGACTCTCACACCGAGGAAGGACGCAGCAAACCGCGATAAGCAGTATGACTTGCGAAATTTCGTGATTCACCAGATCTCTGAACGCAAAGGTACTTCTGGCCTCGGCCTGAAGTATGTTTGGCTCGGTATCGTATAGATTTCTCCAATCAATTTCGATTGAATGGATGACATACAGTGTCCTTTACGTCACTGGCTAAATGATGCTACCTGTAAGAACTCATACAGTGAAATGTTGAGGTAATTACAGTAGGCTTCTCAAATCATGATCCGAGCTCAAGAAGGCTACCCGCTGAATTTAAGCATATAATTAAGCGGAGGAAAAGAAACCAACTGGGATTCCCGTAGTAGTGGCGAACGAAGTGGGAAGAGCCCGCGATGTTAATCCGTTTCTGACGGAGTTGCGCATCGAGGTTATAGCTATTGAGAAACTGGGAAGAAGATGCCTGAAAGGCACGCCAGAGAAGGTGACAGCCCTGTTCTTATTCCAGCCATTCTCAAGTACAGCTTAAATCTAATGAGTCACGCTCTTTGGGAGTAGAGCGCAAAATGGGTGGTAACCTCCATCCACGGCTAGATAACGGTGAGAGATCGATAGCAAACAAGTACCGTGAGGGAAAGTTGAAAAGCACTTCGAAAGGAGAGTTAAAAATACCTGAAATCGCTGAGGGGGAAGCGGCTGTCCGTGACCCAATGTTTGAGAGATTTCTCTCATTACATTACTCGACATCACTTCCGTATGTTATGACTTGCTGTCGCTTCGGCTATAACTTTGTTCTTAACATCGAGAAGTGTGGTACGCCTTTGCAAGTTGTCGAGAGTGGCATGTACAGACGACCCGTCTTGAAACACGGACCAAGGAGTTAAACGAAAGTGCGAGTGTAGTGTCAAACCCAGACGCGTAGTGAAAGCAAAAGCTGTGAATTACAATGCAACAGCAGCCGACTCTTGAAGTTCGAGCCTGAGCATTTTCGTTTAGACCCGAAAGATGGTGACCTATACCTGAGTTGGGTGAAGCCAGGGGAAACCCTGGTGGAAGCTCGTAGCGATACTGACGTGCAAATCGTTCGTCAAACTTGGGCATAGGGGCGAAAACTAATCGAACCATCTAGTAGCTGGTTCCTCCGAAGTTTCTCAGGATAGCTGGGTTAATGATCAGTTAGATCCGGTAAAGCGAATGATTAGAGGCCTCGGGGGCATCCCGCCCTCGACCTATTCTCAAACTTTAAATGGGTTTGCTACCTTGCTAATTCAGTTAGCTCGGTAGATGAATGATACTTCTTAGTGGGCCAGTTTGGTAAGCAGAACTGGCGATGAGGGATGCTCCTAACGTTTGGTTAAGGCGCTCAACACTCGCTGATCAGACACCATAAAAGGTGTTGGTTCATTGAAACAGCAGGGCGGTGGTCATGGAAGTTGAAATCCGCTAAGGAGTGTAATAACTCACCTGCCGAATGGACCAGCCCTGAAAATGGATAGCGCTCAAGCGGGCGGCCGATACCAAACCGTCAATGAAATTAGCATTGACGTGTAGGAGGGCGTGGGGGTTGCTGAGAAGGCTTAGTTGTGAAACTAGCTGGAGCAGCCTCTAGTGCAGATCTGGTGGTAGTAGCAATTAATCAAATGAGAACTTTGATGACCGAAGTGGATAAGGGTTCCGGGAGAACAGCAATTGTCCTCGGGTTAGTCGGCCCTAAAGGAAAAGCTTACCTTCAGAGAGTGAGGCTCGCCTCTTGACCTGAAAGGGAAAAAGGCCCAAATTCCTTTACTAGTTGGTGGGGTTGTGGTAACACAACTGAACTTGGGTTGCCAGGAGAAGCCCTGGGGAGCGTTATCTTTGCTCTTTGACAACACCACTCCTTTGAATCGGCTTGTCTGGAGAAAAGGATGAAAAGTTGGCATAGTTTCTTACACCTGTTGGAAATCCGGTGCGCTTCTATTGGCCTTTGAAACCCCAAGGGATATTTACTCCACTTTCTAGCCGTACCCTAAACCGCATCAGGTCTCCTAGGTTCGCAGCCTCTGGTCGATAGAATAAGGCGGATGAGGGAAGTCGGCAAATTAGATCTGTACCTTTGGAAAAAGGATTGGCTCTGAGGGCCGAGCTTTCAGGGCCTAGTGACAGTTCATCGTTCTCGCTTTTCTTGGAGTGGGTTTATCAAGCTTGGGAGTTGCAACGAGCGGTGGCCTACGCTAGGAGCTTCGGCTATCCTGTTGGCATTAACCGGCTAACTCAGAACTGGTACGGACAAGAGGAATCTGACTGTTTAATTAAACAAAGCATTGCGACAAGCGGCAACGCTTTTTACGCAATGTGATTTCTGCCCAGTGCTCTGAATGTCATTGCGATGAAATTCGCCCAAGCGCGGGTAAACGGCGGGGAGTAACTATGACTCTCTTAAGGTAGCCAAATGCCCCGTCATTTAATTAGTGACGCGCATGAATGGATCAACGAGATTCCTACTGTCCCCATCCGCCATCTAGCGAAACCACAGCCAAGGGAACGGGCTTGGCAAAATAAGCGGGGAAAGAAGACCCTGTTGAGCTTGACTCTAGTCTGACTTTGTGGAGTGACTTGGGGGTGTAGCATACGTGGGAGCTTTGGCGACAGTGAAATACCACGACCTCCACTGTCGCTCTACTTACTTGTCACAACGAATCACGTTTTCTTACGTGTTCTAGATTTAAGGTTCTCTCTTACCGATCGTATCAGAGGACATATTCAGATGGGGAGTTGGGGGGCGGCACATCTGCTAAACTGCAACGCAGATGCCCTAAGGTTGACTCAGAGAGAACAGAAATCTCTCGTAGACTGAAAGGGGAAAAGTCAGCTTGATTCTGATTTCCAGTGCAAGAATACGAACTGCGAAAGCATGGCCTATCGATCCTTTAAGTCCAGAAAGGTTCTGGCTAGAGGTGACAGAAAAGTTACCACAGGGATAACTGGCTTGTGGCAGCCAAGCGTTCATAGCGACGTTGCTTTTTGATCCTTCGATGTCGGCTCTTCCTATCATTGAGACGCAGAAGTCTCAAAATGTCGGATTGTTCACCTGCTAATAGGGAACGTGAGCTGG</t>
  </si>
  <si>
    <t>GTTACGTATTGCTAAGGTTAAACGTAACTTGGTTTGTTCCCTGAACAGCACCTCGGTAATTCCAGCTCCAATAGCGTATATTAAAATTGCTGCAGTTAAAGCGTCCGTAGTTGGATTTCGTCCAAATCGGAGAGACGCCTGTCTGACTTCGTGTTAGTCAGTGCACTTTCTGTTTCGGACTCGGGTGGGATAGCTTCGGCTGTACCGCTCTGTTACTTTGAGCAAATTGGAGTGCTCCAACCAGGCTATAGCTTAAACAGCTCAGCATGGAATAACAATATAGGACTGTGATCCTCCTTGTTGGTGACGTGGAACACAAGTAATGGTTGATAAGGACATACGGGGGCATCTGTACTTGCTGGAGAGAGGTGAAATTCTAAGACCCAGCAAAGACAAACAAGTGCGAAAGCATTTGCCCAGTGTGTGCCTGTTAATCAAGGACGAAAGTTGGGGGATCGAAGACGCTTAGATACCGTCGTAGTCCCAACTATAAACTATGCCGACTGAGGATCGGAGGCTGTACAAATACGACTCCTTCGGCACTCCAAGAGAAATCTAAGTCTCTGGGCCCTGGGGGGAGTATGGTCGCAG</t>
  </si>
  <si>
    <t>GTTACGTATTGCTAAGGTTAAGAGAGGACAAAGGTTTCAACGCTTCAGCACCTCGGTAATTCCAGCTCCAATAGCGTATATTAAAATTGCTGCAGTTAAAGCGTCCGTAGTTGGATTTCGTCCAAATCGGAGAGACGCCTGTCTGACTTCGTGTTAGTCAGTGCACTTTCTGTTTCGGACTCGGGTGGGATAGCTTCGGCTGTACCGCTCTGTTACTTTGAGCAAATTGGAGTGCTCCAACCAGGCTATAGCTTAAACAGCTCAGCATGGAATAACAATATAGGACTGTGATCCTCCTTGTTGGTGACGTGGAACACAAGTAATGGTTGATAAGGACATACGGGGGCATCTGTACTTGCTGGAGAGAGGTGAAATTCTAAGACCCAGCAAAGACAAACAAGTGCGAAAGCATTTGCCCAGTGTGTGCCTGTTAATCAAGGACGAAAGTTGGGGGATCGAAGACGCTTAGATACCGTCGTAGTCCCAACTATAAACTATGCCGACTGAGGATCGGAGGCTGTACAAATACGACTCCTTCGGCACTCCAAGAGAAATCTAAGTCTCTGGGCCCTGGGGGAGTATGGT</t>
  </si>
  <si>
    <t>AACACAAAGACACCGACAACTTTATTGCTCGGTAATTCCAGCTCCAATAGCGTATATTAAAGTTGTTGCAGTTAAAACGCCCGTAGTCGAATTTTTGAGGGTAGGAAGGTTAAGAGGGGTGCTGGCTTTTGTTAGTATTCCTCTTTTCTTTTAGACCCTCATTTTAAATTCCTGGTCTTTGGGCCTATTTGCAACTTTACTGGTGTAGATAGGTCATTTCCTTTTGGTGGGCCAGGAATGATTACTTTGAAAAAATTAGAGTGTTCAAAGCGGGCTTTTTAAGCCGAATACATTAGCATGGAATAATAAAATAGGACTATGGTTTTATTTTGTTGGTTTATAAAACTAAAGAAATGATGAATAGGTTTGGTTGGGGACATTAGTATTTAATAGTCAGAGGTGAAATTCTTGGATTTATGAAAGACTAACTTCTGCGAAAGCATTTGTCAAGGACAAACCCATTGATCAAGGACGAAAGTTGGGGGATCGAAGATGATTAGATACCGTCGTAGTCTCAACCATAAACTATGCCAACTAGGGATTGGGCCTGATCTGATCAGGCTCAGCACCTTGTGAGAAATCAAAGTTTTTGGGTTCTGGGGGAGTATGGT</t>
  </si>
  <si>
    <t>CAAATACTGTAAAGAGTCCGATAGTAAACAAGTACCTTAAGGAAAGATGAAAGAGAACCTTGAAAAGGGTCTCAAAAGAAAGTGAAATTGTTATAAGGAAACCGCTTAAAACTTGAATCTGTGCACCAGTTAATGGGGAGCAATCCCTTTGCTATTGGTGGCGGTGGCTATTGCTCGGGTTTGAGCTTATGAGGATTAGAAGGGAAGGTAAGTTGAATTTCGGTTTAACTTCTTAAAGCCCTTTTAGTCTGATAAAGTTTGGGCCAGTGTAGAAATATACGGTGGCTGGCTCTTGAATTAAACACTATAATAGACTTGTGCTAGAGTGGTTTTTAATTAAGGCCTAGTACTGCCACATGCTTTAATAGTTAAGAAGACTTAAGCGACCCGTCTTGAAACACGGACCAAGGAGTCTAACATATATGCAAGTATTATGGCTTAAAACCAGACTGCGCAATGAAAGTAATTTCAAGGTAGGGATTCCCGCAAGGGTGCACTATCGACCGAGCTATAGGGATTTTTTTCATGGTTTGAGTAAGAGCATATATGTTGGTACCCGAAAGATGGTGAACTATGCCTGATTAGGTGAAGCCAGGGAAACCCTGGTGGAAGCTCGTAGCGATTCTGACGCAAATCGATCGTCAAATTTGGGTATAGGGGCGAAGACTAATCGAACCATCTAGTAGCCGGGTTCCTGCCGAAGTTTCAGGATAGCAGAAGCTCGAAGTAATAGTTTTATGTGGTAAAGCGAATGATTAGAGGTCTTAGGTATTCAAAATATTTAACCTATTCTCAAACTTTGAATGCGTAAGACAATCTTAGTTTCTTAATTGAACTAGGATATTATGAATAAGAGTTTCTAGTGGGCCATTTTTGGTAAGCAGAACTGGCGATGCGGGATGAACCGAACGGTAAGTTATGCCTAAGCCACGCTTATGTAGAAACCACAAAAGGTGTTAGTTCATATAGACAGCAGGACGGTGGCCATGGAAGTCGGAATCCGCTAAGGAGTGTGTAACAACTCACCTGCCGAATGAACTAGCCCTGAAATGGATGGCGCTAAGCGTATACCTATATTTGCCCATTATCAAAGTAATTTATTGATAATGTGTAGGCAGGCGCGGGGGGTTGAGTTGAAGCCTTGGGTAACTCTTGGTGGATCAGCCTTTGCTGCAGATCTTGGTGGTAGTAGCAAATATTCAAATTAGATCTTTGAAGACTGAAGTGGGGAAGGGTTCTATGGCGACAGTAGTTGTCCATAGGTTAATCGATACTAAGGAGTTGGTTAACGCGCCAGAAGATTTGAAAAGCCTATATGAGATTATAGTATTTGAGTTAAAGTTTTGATATGTATGAGTGTAGGTGAAGTATAGTAATTAAATTTATTTGGTTATTATATTAGCTTATTATTAGTATGTATTGGGATTTTGATTTAAGTATTATGATTAAGTAGAGGTCCTAAGGTCTCACTCCGAAAGGGAATCCAGCTGAAATTCTGGAATTTAGATGTAGTGAATTTAAGCGGTAACGCGGCGAGTCTGGAGACATTGTAGGAAGTACTGGGAAGAGCATTCTTTCTTTTTAACATCATACCTGACCTTTGGAATCAGCTTGGCTGGAGATAAGGTTGGGGAGATGGCAGAGCACGAGCTTTAAAGTTGAGTCCGGTTTACTTTCACTTCGAAAATCCAGATGAGTTTATTAAAGTGCTACACTCGTCGTACCCATAACCGCAGCAGGTCCTCAAGGTGAACAGCCTCTAGTTAATAGTATAATGTAGATAAGGGAAGTCGGCAAAATAGATTCGTAACTTTGGGAAAGAATTGGCTCTAAGGGTTAGGTAGTTTGGGAACTTGAGAGAATGTAAGATTTGGCTCGCCTAATGTTTCGGCAAAGGCAGGCTGGATTTTGCAAACAATCTTGCTACTGGCTATAATTAATAACCAACTTAGAACTCGGTACGAACAAGGGGAATCTGACTGTCTAATTAAAACATAGCATTGTGAAGGCCAGTAATGTGTGTTGACACAATGTGATTTCTGCCCAGTGCTCTGAATGTCAAAGTGAAGAAATTCAACCAAGCGCGGGTTAACGGCGGAGTAACTATGACTCTCTTAAGGTAGCCAATGCCTCGTCATCTAATTAGTGACGCGCATGTGAATGGATTAACGAGATTCCCACTGTCCCTATCTACTATCTAGCGAAACCACAGCCAAGGGAACGGGCTTGGAAACATCAGCGGGGAAAGAAGACCCTGTTGAGCTTGACTCTAGTTTGACATTGTGAAAAGACATGAGGGTGTAGAATAAGTGGGAGGGCTTGCCCGACAGTGAAATACCACTACCTTTATCGTTTTTTTACTTAATTAATTGTGACTTGTTGGTGCAAACCTTCTTTATAGAATTATAAGTTGTTGATTATTACCGTCGACGGGGAATATTTGGGCGGTACATCTGTTAAATAATAACGCAGGTGTCCAAAGGGGAGCTCATTGAGAACAGAAATCTCAAGTAGAACAAAAAGCGGCAAAAGCCCCTTGATTTTGATTTTCAGTGTGAATACAAACTATGAAAGTATGGCCTATCGATCCTTTTGATGTTTAGAATTTAAACCAAGAGGTGTCAGAAAAGTTACCACAGGGATAACTGGCTTGTGGCAGCCAAGCGTCTATAGCGTGACGTTGCCTTTTTGATCCTTCGATGTCGGCTCTTCCTATCATATCGAAGCAGAATTCGATAAGTGTTGGATTGTTCACCCACCAATAGGGAACGTGAGCTGG</t>
  </si>
  <si>
    <t>GAACGAAGCACACCTAAAAAAAAAAAAAAAAAAAAAAAAAAAAAAAAAAAAAAAAAAAAAAGAAGTTACGTATTGCTAAGGTTAACACAAAGACACCGACAACTTTCTTCAGCACCTCGGTAATTCCAGCTCCAATAGCGTATATTAAAATTGCTGCAGTTAAAGCGTCCGTAGTTGGATTTCGTCCAAATCGGAGAGACGCCTGTCTGACTTCGTGTTAGTCAGTGCACTTTCTGTTTCGGACTCGGGTGGGATAGCTTCGGCTGTACCGCTCTGTTACTTTGAGCAAATTGGAGTGCTCCAACCAGGCTATAGCTTAAACAGCTCAGCATGGAATAACAATATAGGACTGTGATCCTCCTTGTTGGTGACGTGGAACACAAGTAATGGTTGATAAGGACATACGGGGGCATCTGTACTTGCTGGAGAGAGGTGAAATTCTAAGACCCAGCAAAGACAAACAAGTGCGAAAGCATTTGCCCAGTGTGTGCCTGTTAATCAAGGACGAAAGTTGGGGGATCGAAGACGCTTAGATACCGTCGTAGTCCCAACTATAAACTATGCCGACTGAGGATCGGAGGCTGTACAAATACGACTCCTTCGGCACTCCAAGAGAAATCTAAGTCTCTGGGCCCTGGGGGGAGTATGGT</t>
  </si>
  <si>
    <t>TTACGTATTGCTAAAGGTTAACACAAAGACACCGACAACTTTCTTCAGCACCTCCCTTAGATGGTCTGGGCTGCACGTGCGCTACAATGACGGAGTCAGCGAGCTCTACCCTACTTCGTCCGAAGCGGGAAATCTTGTGAAACTCCGTCGTGATAGGGATTGACCTTTGCAATTATGGGTCATGAACGAGGAATTCCTAGTAAGGACAAGTCATCACCTTGTGCTGATTACGTCCCTGCCCTTTGTACACACCGCCCGTCGCTTCAACCGATTGGATGATCCGGCAAATTACATGGACTTACGTAGCTGCTTTGTTCTACATCGCTCTTCGTGAGGAAATGTTGTGAGCCTTATCATCTAGAGGATG</t>
  </si>
  <si>
    <t>CAAAGGCAGAAAGTAGTTTACGTATTGCTAAGGTTAACACAAAGACACCGACAACTTTCTTCAGCACCTGCGCTACCTGGTTGATCCTGCCAGTAGTCATATGCTTGTTTCAAAGATTAAGCCATGCAAGTCTAAGTATAAGCTTTTTATACGGCAAAACTGCGAATAGCTCATTACAACAGTTATAATCTACACGAAGATCATTACCAAATGGATATCCATGGTAATTCTGGAGCTAATACATGCAAAAACACCGGACTTCGTAGAACGGTGGCATTCATTAGCATTGGAACCATCCAGGCTTCGGCCTGTTCTTGGTGATCATAATGACCGAGCGGATCGCTTTCAGCGACAGTTCGTTCGAGTTTCTGACCTATCAGCTCCCGTCGGTAGGGTATTGGCCTACCGAGGCTGTGACGGGTAACGGGGAATTAGGGTTCGATTCCGGAGAGGGAGCCTGAGAGACGGCTACCACATCTAAGGATGGCAGCAGGCGCGCAAATTACCCAATCCCGATACGGGGAGGTAGTGACCAGAAATAGCAACTCAGGACCTTTCGGTTCTGTGATTGCAATGAGCGGAAAGCAAAACTATTTGCGAGTACCTATTGGAGGGCAAGTCTGGTGCCAGCAGCCGCGGTAATTCCAGCTCCAATAGCGTATATTAAAATTGCTGCAGTTAAAGCGTCCGTAGTTGGATTTCGTCCAAATCGGAGAGACGCCTGTCTGACTTCGTGTTAGTCAGTGCACTTTCTGTTTCGGACTCGGGTGGGATAGCTTCGGCTGTACCGCTCTGTTACTTTGAGCAAATTGAGTGCTCCAACCAGGCTATAGCTTAAACAGCTCAGCATGGAATAACAATATAGGACTGTGATCCTCCTTGTTGGTGACGTGGAACACAAGTAATGGTTGATAAGGACATACGGGGGCATCTGTACTTGCTGGAGAGAGGTGAAATTCTAAGACCCAGCAAAGACAAACAAGTGCGAAAGCATTTGCCCAGTGTGTGCCTGTTAATCAAGGACGAAAGTTGGGGGATCGAAGACGCTTAGATACCGTCGTAGTCCCAACTATAAACTATGCCGACTGAGGATCGGAGGCTGTACAAATACGACTCCTTCGGCACTCCAAGAGAAATCTAAGTCTCTGGGCCCTGGGGGGAGTATGGTCGCAAGGCTGAAACTTAAAGGAATTGACGGAAGGGCACCACCAGGAGTGGAGCCTGCGGCTTAATTTGACTCAACGCGGGGAACCTCACCAGGCCCGGACATAGTCATGATTGACAGATTGAGAGTTCTTTCTCGATTCTATGGGTGGTGGTGCATGGCCGTTCTTAGTCGGTGAGGTGACTTGTCTGGTTAATTCCGATAACGGACGAGACCTCGACCTACTAACTAGCCTTCGTTTACTTCTGTAAGCGATTGGCTTCTTAGAGGGACTTTGTGAGACTATCACAAGGAAGTTCGAGCCTATAACAGGTCTGTGATGCCCTTAGATGGCCTGGGCTGCACGTGCGCTACAATGACGGAGTCAGCGAGCTCTACCCTACTTCGTCCGAAGCGGGAAATCTTGTGAAACTCCGTCGTGATAGGGATTGACCTTTGCAATTATGGGTCATGAACGAGGAATTCCTAGTAAGGACAAGTCATCACCTTGTGCTGATTACGTCCCTGCCCTTTTT</t>
  </si>
  <si>
    <t>Column2</t>
  </si>
  <si>
    <t>AGTTGTATTGCTAAGGTTAAACAGACGACTACAAACGGAATCGACAGCACCTCCCTTAGATGGTCTGGGCTGCACGTGTGCTACAATGGCGGAATCAGCAAGGTCTCTGCTGCTCTGCAAAGAGTGGCAAAGCTTGTGAAACTCCGCCATATTAGGGATCAACCCTTGCAATTATGGGTTGTGAACCAGGAATTCCTAGTAAAGATGTGTCATAATCACATGTTGATTATGTCCCTGCCCTTTGTACACACCGCCCGTCGCTTCAACTGATTGGATGATCCGGCAAATTGCATGGACGTTTCTGATACTGGAGTTCCTTCAGTACGAGGAAGCGGAAATGCTGTGAGCCTTATCTTCTAGAGGATGGATTCCGTTTGTAGTCGTCTGTTTACCTAGCAATACGTAACTGAACGAAGTACAAAT</t>
  </si>
  <si>
    <t>GAAAGTTACGTATTGCTAAGGTTAACCTGGTAACTGGGACACAAGACTCCAGCACCTCCCTTAGATGGTCTGGGCTGCACGTGTGCTACAATAACATGCACAACGAGTACCAATATCGAAACGATGTTGTGAATCTTCAAAGCGTGTTAAGGTGGGGATTGTCGGTTGTAATTGTCCGTCATAAACGAGGAATTCCTAGTAAGCGCAAGTCATTATCTTGAGTTGATTTCGTCCCTGCCCTTTGTACACACCGCCCGTCGCTTCAACCGATTGGATGGTTAGGTGAATTTTGTGGATCGAAAGACTTCGGTCTATTGTGAAACAACGTGAGCCTAACTGTTTAGAGGATT</t>
  </si>
  <si>
    <t>AGTTACGTATTGCTAAGGTTAATAGGGAAACACGATAGAATCCGAACAGCACCTCCCTTAGATGGTCTGGGCTGCACGTGCGCTACAATGACGGAGTCAGCGAGCTCTACCCTACTCCGTACGGAGCGGGAAATCTTGTGAAACTCCGTCGTGATAGGGATTGACCTTTGCAATTATGGGTCATGAACGAGGAATTCCTAGTAAGGACAAGTCATCACCTTGTGCTGATTACGTCCCTGCCCTTTGTACACACCGCCCGTCGCTTCAACCGATTGGATGATCCGGCAAATTACATGGACTTACGTAGCTGCTTTGTTCTACATCGCTCTTCGTGAGGAAATGTTGTGAGCCTTATCATCTAGAGGATG</t>
  </si>
  <si>
    <t>AAGTTACGTATTGCTAAGGTTAAAAGGTTACACAAACCCTGGACAAGCAGCACCTCACCAGGTTGATTCTGCCTGACGTGGATGCTAGTCTCACAGATTTAGCCATGCATGTGCAAGCGAAGCCAGTGGCGGAGCGGCGTACGGCTCAGTAAGGGGCGTCTTATTTGTTCTCCCGGAGCGGACAACCCCTGTAAGCGGGGGCCAAAACGCGAGCGGCGAGCCCTGCAGGGCGCGCAGCGAACGGCACTTGTGCCGTGCGGGAGAGTAAGGAGCCATCCCATCAGCTAGTAAGTAGGGTAAGGGCCTACTTAGGCGAAGACGGGTACGGGGGATCGGGGTCCGATTCCGGAGAGGGAGCCTGAGAGACGGCTACCAGGTCCAAGGACAGCAGCAGGCGCGCAACTTACCGAAGCGCGCATTCGCGGCGGTAGTGATGAGACGTGGATACGATGTGCGGGCAGAGAGCGCACTGGTAACAGGAGGTCAAGACTGGTGCCAGC</t>
  </si>
  <si>
    <t>GAAGTTACGTATTGCTAAGGTTAAAAGGTTACACAAACCCTGGACAAGCAGCACCTCACCAGGTTGATTCTGCCTGACGTAGATGCTAGTCTCTAAGATTTAGCCATGCATGTTTAGTTTTTGTATTTATATACATATATATGTATATATAATAATACAATATACGACGAACGGCTCAGTAATGTTGCGATAATTTGCTCTATTTAACAAAATAACCACGGTAAGCTGTGGCTAATATGATAGAATAAGTCGCAACCCTATCAGCTAGTTGGTAGTGTAAAGGACTACCAAGGCTATGACGGGTAACGGGAAATTAGGGTTTTATTCCGGAGAGGGAGCCTGAGAGATGGCTCCCACGTCCAAGGACGGCAGCAGGCGCGAAAATTGTTCTACTCTTTTTATATGAGGAAACAGTTATGAGACGTATATATATTTATAATATGGTATATAAAAAATACTAATATTTATTGGAGGGCAAGTTTGGTGCA</t>
  </si>
  <si>
    <t>AGTTACGTATTGCTAAGGTTAAAAGGTTACACAAACCCTGGACAAGCAGCACCTCCCTTAGATGGTCTGGGCTGCACGTGCGCTACAATGACGGAGTCAGCGAGCTCTGCCCTACTTCGTACGAAGCGGGAAATCTTGTGAAACTCCGTCGTGATAGGGATTGACCTTTGCAATTATGGGTCATGAACGAGGAATTCCTAGTAAGGACAAGTCATCACCTTGTGCTGATTACGTCCCTGCCCTTTGTACACACCGCCCGTCGCTTCAACCGATTGGATGATCCGGCAAATTACATGGACTTACGTAGTCGCCTTGTTTTACATCGCACTTCGTGAGGAAATGTTGTGAGCCTTATCATCTAGAGGATGAT</t>
  </si>
  <si>
    <t>GTTACGTATTGCTAAGGTTAAGACTACTTTCTGCCTTTGCGAGAACAGCACCTCCCTTAGATGGTCTGGGCTGCACGTGCGCTACAATGACGGAGTCAGCGAGCTCTGCCCTACTTCGTACGAAGCGGGAAATCTTGTGAAACTCCGTCGTGATAGGGATTGACCTTTGCAATTATGGGTCATGAACGAGGAATTCCTAGTAAGGACAAGTCATCACCTTGTGCTGATTACGTCCCTGCCCTTTGTACACACCGCCCGTCGCTTCAACCGATTGGATGATCCGGCAAATTACATGGACTTACGTAGTCGCCTTGTTCTACATCGCACTTCGTGAGGAAATGTTGTGAGCCTTATCATCTAGAGGATGAAATCGTAACACGCCCTTAGATGGTCTGGGCTGCAT</t>
  </si>
  <si>
    <t>AAGTTACGTATTGCTAAGGTTAAGACTACTTTCTGCCTTTGCGAGAACAGCACCTCACCAGGTTGATTCTGCCTGACGTGGATGCTAGTCTCACAGATTTAGCCATGCATGTGCAAGCGAAGCCAGTGGCGGAGCGGCGTACGGCTCAGTAAGGGGCGTCTTATTTGTTCTCCCGGGCGGACAACCCCTGTAAGCGGGGGCCAAAACGCGAGCGGCGAGCCCTGCAGGGCGCGCAGCGAACGGCACTTGTGCCGTGCGGGAGAGTAAGGAGCCATCCCATCAGCTAGTAAGTAGGGTAAGGGCCTACTTAGGCGAAGACGGGTACGGGGGATCGGGGTCCGATTCCGGAGAGGGAGCCTGAGAGACGGCTACCAGGTCCAAGGACAGCAGCAGGCGCGCAACTTACCGAAGCGCGCATTCGCGGCGGTAGTGATGAGACGTGGATACGATGTGCGGGCAGAGAGCGCACTGGTAACAGGAGGTCAAGACTGGTGCGT</t>
  </si>
  <si>
    <t>AGTTAAGTTACGTATTGCTAAGGTTAAAAGGATTCATTCCCACGGTAACACCAGCACCTCACCAGGTTGATTCTGCCTGACGTGGATGCTAGTCTCACAGATTTAGCCATGCATGTGCAAGCGAAGCCAGTGGCGGAGCGGCGTACGGCTCAGTAAGGGGCGTCTTATTTGTTCTCCCGGGGCGGACAACCCCTGTAAGCGGGGGCCAAAACGCGAGCGGCGAGCCCTGCAGGGCGCGCAGCGAACGGCACTTGTGCCGTGCGGGAGAGTAAGGAGCCATCCCATCAGCTAGTAAGTAGGGTAAGGGCCTACTTAGGCGAAGACGGGTACGGGGGATCGGGGTCCGATTCCGGAGAGGGAGCCTGAGAGACGGCTACCAGGTCCAAGGACAGCAGCAGGCGCGCAACTTACCGAAGCGCGCATTCGCGGCGGTAGTGATGAGACGTGGATACGATGTGCGGGCAGAGAGCGCACTGGTAACAGGAGGTCAAGACTGG</t>
  </si>
  <si>
    <t>GAAGTTACGTATTGCTAAGGTTAAAAGGATTCATTCCCACGGTAACACCAGCACCTCCCTTAGATGGTCTGGGCTGCACGTGTGCTACAATGACTCTAGCAACAAGCCTTACATTTCGAAAGAAATGTGAAATCACGAAAATAGTGTCGTGTTAGGGATTGAGTTTTGTAATTTTGGCTCATGAACGAGGAATTCCTAGTAAGTATAGTTCATAATACTGTGCTGATTGCGTCCCTGCCCTTTGTACACACCGCCCGTCGCTTCAACCGATTGGATGATCCGGTGAATTCTGTGGACATTTTATATTGGCATTCGCCTTTGTGAAATGGAAGCGGAATAAGCCTTGTCATCTAGAGGATGGAT</t>
  </si>
  <si>
    <t>TACGCCGCTGGGCGCGCGACTATCTCACGGTACCAGCACCTGCGCGGGCGACTTCTTTCACTCTGGGACGACAAGGCTCACAACATTTCTGAAGAAGCGACGGGCTACGGGGCTCACGGGCACAGCCGGACGTCCAATCGGCCATGCGACGGGCGTGCGCCAGGGCAGGACGTAATCAGCACAAGGTGATGACTTGTCCTTACATGAATTTCTTCATGGACTCCATACCATACTGCAGCGTCACACGACGAGCTCACAGCACTTCTCCGCGGCCGGATGCGTAAGCCGAGTGCAGCATACCGAGCGTGTCGAAATGGCGCGCGTATGCGAAGCCGCGCGTCGGAGACCGACAGGTGCATACGGGTGCGTGCTCGTCGAGTGCGTGTCGCGTGTGAGCGTACCGCACACGTACGGCCGCCCGCCTACAGCGCTCCCTGAGTACCCAGTGCGCGCCCGACAGACAAATGCGCATCAGGTGCGCAGCAGCAGTGCATCGGACAATGGCGGGCGTCGTGCCGTCGGGCGAGCGGGACCAGACGCGTGCGGCTTGCGGCGGGCTTGTGCGGGTACAGGTGCGGCCGGCTGCGCCGGTGCGCGCCCGCGAGCCGAATATCGGTTACCGCGCTTGGCGCGGCGGCGAGCGCTCGGCCCGCGTGGAACGGGTGCGCGTGTCGGGGATGTTGGGTTTGCTCGGGTGAGCGCCCAGACATGCACCCGATACTCACCCGACAAGCCCGTGACTAGCAGCCGACACGCTCCCGACACGCACTTGACACGCACCCGTTACACCAAGACATGGACCCGACGCCCACAAGCTACGCGCCAAGCACACACTCAACCGATATTCCTGACCCGCAACAGACACGCACCTGTAACACCCGACTCGCCACTGACAAGCAGCCGGCACGCTCCCGACACGCACCTGACACGCACGCGGCTCATAAAGCCACGGCCCGATGCGCCCACAAAGCGCGCTGCTTGCGGGCCTGGTACGCATTCGACACGCTTCCGACATGCACACCTGACACGTACCCGCCATTGATGCATATTCCGATATGTTTGTTCAACATACAGGTACGCACCTGATGCACATTTGATGCGCAATCGACGCGCACTGTATAGGCTCTCGTAAAACGCTGTAAACGGGTAGCCGACACGTGTGCGACACGCTCTTCCCACACACGCGACACGCACTCGACATGCACTCGACACGCACCCGGCATGCGCCCAACACGCACCCCGATATTGCCCCGACACGCAACTGCATACGCATACGACACGATTTCGACACGCTTTCGACATGCTGACACGCTTTCGACACGCATCCGACACGCATCCGACACGCATCTGACGCGCACTCGACATGCACTCCATACAGTCTCGACAGGCAGAATCAACCCAAGTGCTTTAGATGGTCTGGGCTGCATCGTGGCTAAGCAATGACGGAGTCAGCGAGTTTCACCCCATCCGTACGGAGCGGGAAATCTTGTGAAACTCCGTCGTGATAGGGATTGACCTTTGCAATTATGGGTCATGAACGGTGAATCTTGCAAGGACAAGTCATCACCTTGTGCTGATTACGTCCCTGCCCTTT</t>
  </si>
  <si>
    <t>TACGTATTGCTAAGGGGTTAAAAGGATTCATTCCACGGTAACACCAGCACCTGCGCTACCTGGTTGATCCTGCCAGTAGTCATATGCTTGTTTCAAAGATTAAGCCATGCAAGTGTCAGTTCCATTGGGAATATAGAAACTGCGAATAGCTCATTAAAATCGTTGTAACCAATTCGGTAGTATCTTAAATGGATATCCATGGTAATTCTGTGGCTAATACATGCTTATTCCAAAGGAAGGCATATATCAGCTTTGAAACAAACGGTTTACCGTTCTGGTGATCATGGTGATATGTCGATCGTCATATGACATGCCGAATGGGCTTTCGAACCTATCAGCTTTGTCGGTAGAAATTAAAGCGTATTCAAGTCAGAGGCTTTGACGGGTAACGGGGAATTAAAGTTCATCTGAGAGGAGCCTGAGAGACAGCTACCACATCTAAGGATGGCAGCAGGCGCGCAAATTACCCAATCCCGACAAGGGGAGTAGTGACTTGACATAGCAGCGTCAAATTACGATTTGTCGATTGCAATGGACGGAACTTAAAACATTCCGTGAGAAAACAATTGGAGGGCAAGTCTGGTGCCAGCAGCCGCGGTAATTCCAGCTCCAATAGCATATATTAAAGTTGCTGCAGTTGAAGCGTTCGTAGTTGAATTTCTAACGAGCGATCTGGGTCACATGATTTGGAAAGCTTGTTGAAATCACTGTTTTACAGAGATTTCAGTTACTTTGAGGAAAAGAAAAGCTCCGATTAGGCGCTTGCTTGTTCTTTAAAGCATGGGATAACAAGACAAGGCTTTGTCTGTTGGTTTCAAAGGCAAGGATACTAGCTAATATGACGTACGGGATATTTGTACTTACTGGAGAGAGGTGAAATTCTGAGACCTTGGTAAAAGACAAACAAAATGCGGAGGCATTTATCTAGTACACTTGTTAATCAAGGACGAAAGTTGGGGGCATTTGAAGACGATTTAGATACCGTCGTAGTCCCAACCGTAAACTATGCCGACCGAAATTTGGCAGAAGATAATTCCGCTGAATTCCTGAGAAATCTGGAGTTTTGTCTGGGGGGAGTAAGCGGTCGCCGAAACTTGAAGGAATTGACGGAAGGGCACCACCAGGAGTGGAGCCTGCGGCTTAATTTGAGTCAACACGGGGAATTTTACCAGGCCCGGACATGGTTATGATTGACAGGTGAAGAGATCTTTCTTGATTCTATGGGTGGTGGTGCATGGCCGTTCTTAGTCGGTGAGGTGACTTGTCTGGTTAATTCCGATAACGGACGAGATCTCGGTTGTCTCCTTTCTCTTCTCATCATTCCTGAGAAGCTGTATGGAGAAGGACTCTGGGGTTTTACCCCAGGTAAGATCATAGCTATAACAGGTCTATGATGCCCTTAGATGGCCTGGGCTGCACGTGTGCTACAATGACTCTAGCAACAAGCCTTACATTTCGAAAGAAATGTGAAATCACGAAAATAGTGTCGTGTTAGGGATTGAGTTTTGTAATTTTGGCTCATGAACGAGGAATTCCTAGTAAGTATAGTTCATAATAATTGTGCTGATTGCGTCCCTGCCCTTT</t>
  </si>
  <si>
    <t>AAGTTACGTATTGCTAAGGTTAAAAGGATTCATTCCCACGGTAACACCAGCACCTCCCTTAGATGGTCTGGGCTGCACGTGCGCTACAATGACGGAGTCAGCGAGCTCTGCCCTACTTCGTACGAAGCGGGAAATCTTGTGAAACTCCGTCGTGATAGGGATTGACCTTTGCAATTATGGGTCATGAACGAGGAATTCCTAGTAAGGACAAGTCATCACCTTGTGCTGATTACGTCCCTGCCCTTTGTACACACCGCCCGTCGCTTCAACCGATTGGATGATCCGGCAAATTACATGGACTTACGTAGTCGCCTTGTTTTACATCGCACTTCGTGAGGAAATGTTGTGAGCCTTATCATCTAGAGGATGCA</t>
  </si>
  <si>
    <t>CTAAGGTTAAACGTAACTTGGTTTGTTCCCTGAACAGCACCTCCCTTAGATGGTCTGGGCTGCACGTGCGCTACAATGACGGAGTCAGCGAGCTCTGCCCTACTTCGTACGAAGCGGGAAATCTTGTGAAACTCCGTCGTGATAGGGATTGACCTTTGCAATTATGGGTCATGAACGAGGAATTCCTAGTAAGGACAAGTCATCACCTTGTGCTGATTACGTCCCTGCCCTTTGTACACACCGCCCGTCGCTTCAACCGATTGGATGATCCGGCAAATTACATGGACTTACGTAGTCGCCTTGTTCTACATAGCACTTCGTGAGGAAATGTTGTGAGCCTTATCATCTAGAGGAT</t>
  </si>
  <si>
    <t>AACCTGGTAACTGGGACACAAGACTCCAGCACCTGAAGAAGTCGTAACACGGCATCCGTAGTGAACCTGCGGATGGATCATTCCTGTTTAAACAACAACCAACCTAAGCACTCAATGTTAATAACATGACTTAAATCATTGAATAATGAGAATTAAAACTCTCAGCGATGGATGACTCGACTCACACTAGGAAGGACGCAGCAAACCGTGATAAGCAGTATGACTTGCGAAATTTCGTGATTCACCAGATCCCTGAACGCAAAGGTACTTGGCCTCGGCCTGAAGTAAGTGTGGCTCGGTATCGTATAGATTTCTCCAATCAATTTCGATTGAATGGATGACATACCGTGCAACTTACGTCACGGCACAACGATGCTACCTGCAAGAACTCATACAGTGAAATGTTGAGGTAATTACAGTAGGCTTCTCAAATCATGATCCGAGCTCAAGCAGAGGCCACCCGCTGAATTTAAGCATATAATTAAGCGGAGGAAAAGAAACCAACTGGGATTCCCGTAGTAGTACGAACGAATGGGAAGAGCCCGCGATGTTAATCCGTTTCTGACGGAGTTGTGCATCGAGGTTATACTATTGAGAAACTGGGAAGAAGATGCCTGAAAGGCACGCCAGAGAAGGTGACAGCCCTGTTCTTATTCCAGCCATTCTCAAGTACAGCTTTAATCTAACAGTCACGCTCTCTTGGGAGTAGAGCGCAAAATGGGTGGTAACCTCCATCCACGGCTAGATAACGGTGAGAGATCGATAGCAAACAAGTACCGTGAGGGAAAGTTGAAAAGCACTTCGAAAGGAGAGTTAAAATACCTGAAATCGCTGAGGGGGAAGCGGCTGTCCAGACCCAATGTTTGAGAGATTTCTCTCATTACATTACTCGACATCACTTCCGTATGTTATGACTTGCTGTCGCTTCGGCTATAACTTACTCTGACTCGATCAGCGTGGCCGCCTTTGCAAGTTGTCGAGAGCGGCACGGACAGACGATCCGCCTTGAAACACGGACCAAGGAGTTAAACGAAAGTGCGAGTGCAAGGTGTCAAACCCAGACGTGAGTAAGCAAAAGCTGTGAATTACACGCAACAGCAGCCGACTCCTTGAAGTTCGAGCCCGAGCATTTTCGTTTAGACCCGAAAGATGCAGACCTATACCTGAGTTGGGTGAAGCAGGGGAAACCCTGGTGGAAGCTCGTAGCGATACCGACGTGCCGTTCGTCAAACTTCGGCATAGGGGCGAAAAGACTAATCGAACCATCTAGTAGCTGGTTCCCCTCCGAAGTTTCCTCAGGATAGTGGAAGTTAATGATCAGTGATCCGGTAAAGAATGATTAGAGGCCCCGGGGGCATCCCGCCTCGACCTATTCTCAAACTTTGGGCTAAGCAACCTTGCCAATTCAGTTAGCCCGGCAGATGAACGATACTTCTAGTGGGCCAGTTTTGCAAGCAGAACTGGTGAGATGCTCCGAACGATTGGTTAAGGCGCTCAACACTGCAGATCAGACCATAAGGTGTTGGTTCATTCAAACAGCAGGGCGGTGGTCATCGAAGTTGAAACCGCTAAGGAGTGTGTAATAACTCACCTGCCGAATGACCAGCCCTGGAAAATGGATAGCGCTCAAGCGGGCGGCCGATACCAAACCGTCAATGAAATTAGCATTGACGTAGGAGGGCGTGGGGGTTGCTGAGAAGGCTTAGTTGTGAAACTAGCTGGAGCAGCCTCTAGTGCAGATCTTGGTGGTAGTAGCACTAATCAAATGAGAACTTTGATGACCCGGAAGTGGATAAGGGGTTCCGGGAGAACAGCAATTGTCCTCGGGTTAGTCGGCCCTAAAGGAAAAGCTTACTCCTTCAGAGTGAGGCTTCGCCTCTTGACCTGAAAGGGAAAAAGGCCCAAATTCCTTTACTAGTTGGTGGGTTGTGGTAACACAACTGAACTTGGGTTGCCAGGAGAAGCCCTGGGAGCGTTATTTTGCTCTTTGACAATCACTCCTTTGAATCGGCTTATCCGGAGAAAAGGATGAAAAGTTGGCATAGTTTCTTACACCGTTGGAAATCCGGTGCGCTTCTATTGGCTCTGAAACCCCAAGGGATATTTACTCCACTTTCTAGCCGTACCCTAAACCGCATCAGGTCTCCTAGGTTCGCAGCCCCTGGTCGATAGAATACAGGCGATGAGGGAAGTCGGCAAATTAGATCCGTACCTTGGAAAAAGGATTGGCTCTGAGGGCCGACAGGCCTATTGACAGTTCATCGTTCTCGCTTTTCTTTGGAGTGGCTTCACTCGCTTTGGGAGTTGCAACGGAGCGGTGGCCTCCACTAGGAGCTTCGGCCATCCTGTTGGCATTAACCGGCCACCCAGAACTGGTACGGACAAGAGTAGACCTGACCGTTTAATTAAAACAAAGCATTGCGACAAGCGGCAACGCTTTGGCGCAACGTGATTTCTGCCCAGGCCGGAATGTCATTGTGATGAATGCGTCAAGCGTGGCAACGGCGGAGTAACTACGACTCCTTAAGGTAGCCAAATGCCTCGTCATTTAATTAGTGACGCGCATGAATGGAACAACCGAGACTCCTACTGTCCCCATCCGCCATCTAGCGAAACCACAGCCAAGTGGAACGGGCTTGGCAAAATAAGCGGGGGAAAGAAGACCCTGTTGAGCTTGACCTAGTCTGACTTTGTGGAGTGGACTCTGGGGGTGAGCACACGTGGAGCTTTGGCGACAGTGAAATCACCACGACCTCCACTGTCGCTCTACTTACTTGTCACAACGAATCACGCTTTTCTACGTGTTCTAGATTTAAGGTTCTCCTTACCGATCGTATCAGAGAACATATTCAGAGGGGAGTTTTTGGGACGGCACTCTGCCAACCGCAACGCAGATGCCCTAAGGTTGACTCAGAGAGAACAGAAATCTCCCGTAGACTGAAAGGGGAAAAGCCGCCGATTCTGATTTCCAGTGCGAATACGAACTCGCGAAAAGCATGGCCTATCGATCCTTTAAGTCCAGAAGGTTCTGGCTAGAGGTGACAGAAAAGTTACCACGGATAACTGGCTTGTGGCAGCCAAGCGTTCATAGCGACGTTGCTTTTTGATCCTTCGATGTCGGCTCTTCCTATCATTGAGACGAGAAGTTCAAATGTCGGATTGTTCACCCGCTAATAGGAACGTGAGCCGG</t>
  </si>
  <si>
    <t>GTTACGTCCCTTTAGATGGCCTGGGCTGCACGTGCGCTACAATGACGGAGTCAGCGAGCTCTACCCTACTTCGTACGAAGCGGGAAATCTTGTGAAACTCCGTCGTGATAGGGATTGACCTTTGCAATTATGGGTCATGAACGAGGAATTCCTAGTAAGGACAAGTCATCACCTTGTGCTGATTACGTCCCTGCCCTTTGTACACACCGCCCGTCGCTTCAACCGATTGGATGATCCGGCAAATTACATGGACTTACGTAGCTGCTTTGTTCTACATCGCTCTTCGTGAGGAAATGTTGTGAGCCTTATCATCTAGAGGAT</t>
  </si>
  <si>
    <t>CAGACGACTACAAACGGAATCGACAGCACCTGAAGAAGTCGAACTAAAGTATCCGTAGGTGAACCTGCGGATGGATCATTCCTGTTTAAACAACCAACCTAAGCACTAATGTTAATAACATGACTTAAATCATTGAATAATGAGAATTAAAACTCGAAGCATGGACACCGACTCTCACACTGAGGAAGGACGGCAAACCGCGATAAGCAGTATGACTTGCGAAATTTCGTGATTCACCAGATTCTGGAACGCAAAGGTACTTCTGGTCTCGGCCTGCAGTGCTTGCTTGGCTCGGTATCGGCGGTACTTCAATCAATTTCGATTGAATGGATGACATACAGTGTCCTTTACGTCACTGGCTAAATGATGCTACCTGTAAGAACTCACAGTGAAATGTTGAGGTAATTACAGTAGGCTTTCAAATCATGATCCGAGCTCGCTAGGCGTCACCTGCCGAATTTGGGCCGGCTATAATTAAGCGGAGGAAAAGAAACCAATCAGGATTCCTCTGCAAAGTAGTGGCGAACGAAGGGAAGAGCCCGCGATGTTAATCCGTTTCTGACGGAGTTGCGTGATCGAGTTGTTATAGGTTTATTTCGAGAAACTGCGGGCGTTAGCCGATGCCTGGAAAGGCACGCCAGAGAAGGTGACAGCCCTGTTCTTATTCCAGCCATTCTCAAGTACAGCTTTAATCTAATGAGTCACGCTCTTTTGGGAGAGTAGAGCGTAAAATGGGTGGTAACCTCCATCCACGGCTAGATAACGGGTGAGAGATCGATAGCAAACAAGTACCGTGAGGGAAAGTTGGAAAAGCACTTTCGAAAGGAGAGTTAAAAATACCTGAAATCGCTGAGCGGGGAAGCGCTGTCCGTGAATCTGAATGCTTCAGAGATTTCTCTCATTACATTACTCGACATCACTTCCGTATGTTATGACTTGTTGTCGCTTCGGCTATAACTTTGTTCTTAACATCGAGAAGTGTGGTACGCCTTTGCAAGTTGTCGAGAGTGGCATGTACAGACGACCCGTCTTGGAACACGGACCAAGGAGTTAAACGAAAGTGCGAGTGTAAGGGTGTCAAACCCAGACGCGTAGTGAAAGCAAAAGCTGTGGAATTACAATGCAACAGCAGCCGACTCTTGAAGTTCGAGCCTGAGCATTTTCGTTTAGACCCGAAAGATGGTGACCTATACCTGAGTTGGGTGAAGCCAGGGGAAACCCTGGTGGAAGCTCGCAGCGATACTGACGTGCAAATCGTTCGTCAAACTTGGGCATAGGGGCGAAAGACTAATCGAACCATCTAGCAGCTGGTCTCCGAAGTTTCAGGATAGCTGGAAGTTAATGATCAGTTAGATCCGGTAAAGCGAATCGATCAGAGGCCTCGGGGGCATCCCGCCCTCGACCTATTCTCAAACTTTAAATGTAGTTTGCTACCTTGCTAATTCAGTTAGCTCGGTAGATGAATGATACTTCTTAGTGGGCCAGTTTTGGTAAGCAGAACTGGCGGCGATGAGGGATGCTCCTAACGTTTGGTTAAGGCGCTCAACACTGGTTGATCAGACACTATAAAAGGTGTTGGTTCATTGAAACAGCAGGGCGGTGGTCATGGAAGTTGAAATCCGCTAAGGAGTGTGTAATAAAATCACCTGCCGAATGGACCAGCCCTGAAAATGGATAGCGCTCAAGCGGGCGGTCATCGATGATTAAACCGTCAATGCGAAATTAGCATTGACGTGTGAGGGCGTGGGGTTGCTGAGAAGGCTTAGTTTCAGAAACTAGCTGGAGCAGCCTCAAAAGATCTTGGTGGTAGTAGCAATTAATCAAATGAGAACTTTGATGACCGAAGTGGATATGGGTTCCGGGAGAACAGCAATTGTCCTCGGGTTAGTCGGCCCTAAAGGAAAAGCTTATCTTCAGAGTGAGGCTTCGCCTCTTGACCTGAAAGGGAAAAAGGCCCAAATTCCTTTACTAGTTGGTGGGGTTGTGGTAACACAACTGAACTTGGGTTGCCAGGAGAAGCCCTGGGGAGCGTTATCTTTGCTCTTTGACAACACCACTCCTTTGAATCGGCTTGTCTGGAGAAAAGGATGAAAAGTTACATAGTTTACACCTGTTGGAAATCCGGTGCGCTTCTATTGGCCTTTGAAACCCCATGGATATTTACTCCACTTTCTAGCCGTACCCTAAACCGCATCAGGTCTCCTAGGTTCGCAGCCTCTGGTCGATAGAATAAGGCGGATGAGGGAAGTCGGCAAATTAGATCTGTACCTTGGAAAAAGGATTGGCCTGAGGGCCGAGCTTCAGGGTTTGTGTGACAGTTCATCGTTCTCGCTTTTCTTGGAGTGGGTTTACTCGCTTTGGGAGTTGCAACGAGCGGTGGCCTACGCTAGGAGCTTCGGCTATCCTGTTGGCATTAACCGGCTAACTCAGAACTGGTACGGACAAGAGGAATCTGACTGTTTAATTAAAACAAGCATTGCGATTAGCGGCAACGCTTTTTACGCAATGTGATTTCTGCCCAGTGCTCTGAATGTCATTGCGATGAAATTTTGCCCAAGCGCGGGTAAACGGCGGGAGTAACTATGACCTTCTTAAGGTAGCCAAATGCCTCGTCATTTAATTAGTGACGCGCATGAATGGATCAACGAGATCTTACCGGTTGTCCCCATCCGCCATCTAGCGAAACCACAGCCAAGGGAACGGGGCTTGGCAAAATAAGCGGGGAAAGAAGACCCTGTTGAGCTTGACTCTAGTCTGACTTTGTGGAGTGACTTGGGGGTGTAGCATACGTGGGAGCTTTGGCGACAGTGAAATACCACGACCTCCACTGTCGCTCTACTTACTCTGTCACAACGAATCACGTTTTCTTACGTGTTCTAGATTTAAGGTTCTCTTACCGATCGTATCAGAGGACATATTCAGATGGGGAGTTTGGCTGGGCGGCACATCTGCTAAACTGCAACGCAGATGCCCTAAGGTTGACTCAGAGAGAACAGAAATCTCTCGTAGACTGAAAGGGGAAAAGTCAGCTTGATTCTGATTTCCAGTGAATCATGAAAAAAAAAAAAAAAAAAAAAAAAAAAAAAAAAAAAAAAAAAAAAAAAAAAAAAAAAAAAAAAAAAAAAAAAAAAAAAAAAAAAAAAAAAAAAAAAAAAAAAAAAAAAAAAAAAAAAAAAAAAAAAAAAAAAAAAAAAAAAAAAAAAAAAAAAAAAAAAAAAAAAAAAAAAAAAAAAAAAAAAAAAAAAAAAAAAAAAAAAAAAAAAAAAAAAAAAAAAAAAAAAAAAAAAAAAAAAAAAAAATACGGCCTGATCCTTTAAGTCCAGAAAGGTTCTGGCTAGAGGTGACAGAAAAGTTACCACAGGGATAACTGGCTTGTGGCAGCCAAGCGTTCATAGCGACGTTGCTTTTTGATCCTTCGATGTCGGTTTTCCTATCATTGAGACGCAGAAGTCTCAAAATGTCGGATTGTTCACCCAAGCTAATAGGGAACGTGAGCTGG</t>
  </si>
  <si>
    <t>Grand Total</t>
  </si>
  <si>
    <t>Average of Percentage_cutadapt_of_total_reads</t>
  </si>
  <si>
    <t>(Multiple Items)</t>
  </si>
  <si>
    <t>Reads count</t>
  </si>
  <si>
    <t>Host pool</t>
  </si>
  <si>
    <t>Gryllus assimilis*</t>
  </si>
  <si>
    <t>Alphitobius diaperinus gregarine*</t>
  </si>
  <si>
    <t>Nanopore Run</t>
  </si>
  <si>
    <t>Average barcode score</t>
  </si>
  <si>
    <t>Average_barcode_score</t>
  </si>
  <si>
    <t>Targeted group</t>
  </si>
  <si>
    <t>Primer Set</t>
  </si>
  <si>
    <t>Average % of Cutadapt reads*</t>
  </si>
  <si>
    <t>Gregarine</t>
  </si>
  <si>
    <r>
      <t xml:space="preserve">Micro </t>
    </r>
    <r>
      <rPr>
        <b/>
        <sz val="9"/>
        <color rgb="FF000000"/>
        <rFont val="Symbol"/>
        <family val="1"/>
        <charset val="2"/>
      </rPr>
      <t>-</t>
    </r>
    <r>
      <rPr>
        <b/>
        <sz val="9"/>
        <color rgb="FF000000"/>
        <rFont val="Times New Roman"/>
        <family val="1"/>
      </rPr>
      <t xml:space="preserve"> sporidia</t>
    </r>
  </si>
  <si>
    <t>1-18S-GRF / 1222-18S-GRR</t>
  </si>
  <si>
    <t>0.01 % (9/74208)</t>
  </si>
  <si>
    <t>0.01 % (15/297976)</t>
  </si>
  <si>
    <t>3.20 % (43952/1737266)</t>
  </si>
  <si>
    <t>GregR_RC / iLSUr</t>
  </si>
  <si>
    <t>10.72 % (58/4306)</t>
  </si>
  <si>
    <t>AmoebozoaF / AmoebozoaR</t>
  </si>
  <si>
    <t>25.34 % (2182/8191)</t>
  </si>
  <si>
    <t>AmoebozoaR_RC / iLSUr</t>
  </si>
  <si>
    <t>0.16 % (11/6013)</t>
  </si>
  <si>
    <t>Kinetoplastea</t>
  </si>
  <si>
    <t>Kineto14F / kineto2026R</t>
  </si>
  <si>
    <t>1.36 % (72/5101)</t>
  </si>
  <si>
    <t>kineto2026R_RC / iLSUr</t>
  </si>
  <si>
    <t>0.19 % (14/5167)</t>
  </si>
  <si>
    <t>V1F / 530R</t>
  </si>
  <si>
    <t>8.54 % (26670/381570)</t>
  </si>
  <si>
    <t>0.25 % (5/2306)</t>
  </si>
  <si>
    <t>V5R_RC / iLSUr</t>
  </si>
  <si>
    <t>1.35 % (3/2332)</t>
  </si>
  <si>
    <t>Non-metazoa</t>
  </si>
  <si>
    <t>574*f / UNonMet DB</t>
  </si>
  <si>
    <t>21.97 % (595/3433)</t>
  </si>
  <si>
    <t xml:space="preserve">Total reads </t>
  </si>
  <si>
    <t xml:space="preserve">Primer reads </t>
  </si>
  <si>
    <r>
      <t xml:space="preserve">Relative amplifi </t>
    </r>
    <r>
      <rPr>
        <b/>
        <sz val="8"/>
        <color rgb="FF000000"/>
        <rFont val="Symbol"/>
        <family val="1"/>
        <charset val="2"/>
      </rPr>
      <t>-</t>
    </r>
    <r>
      <rPr>
        <b/>
        <sz val="8"/>
        <color rgb="FF000000"/>
        <rFont val="Times New Roman"/>
        <family val="1"/>
      </rPr>
      <t xml:space="preserve"> cation (%)</t>
    </r>
  </si>
  <si>
    <r>
      <t xml:space="preserve">Micro </t>
    </r>
    <r>
      <rPr>
        <b/>
        <sz val="8"/>
        <color rgb="FF000000"/>
        <rFont val="Symbol"/>
        <family val="1"/>
        <charset val="2"/>
      </rPr>
      <t>-</t>
    </r>
    <r>
      <rPr>
        <b/>
        <sz val="8"/>
        <color rgb="FF000000"/>
        <rFont val="Times New Roman"/>
        <family val="1"/>
      </rPr>
      <t xml:space="preserve"> sporidia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</si>
</sst>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name val="Calibri"/>
      <family val="2"/>
      <scheme val="minor"/>
    </font>
    <font>
      <b/>
      <sz val="9"/>
      <color rgb="FF000000"/>
      <name val="Times New Roman"/>
      <family val="1"/>
    </font>
    <font>
      <b/>
      <sz val="9"/>
      <color rgb="FF000000"/>
      <name val="Symbol"/>
      <family val="1"/>
      <charset val="2"/>
    </font>
    <font>
      <sz val="9"/>
      <color rgb="FF000000"/>
      <name val="Times New Roman"/>
      <family val="1"/>
    </font>
    <font>
      <b/>
      <sz val="8"/>
      <color rgb="FF000000"/>
      <name val="Times New Roman"/>
      <family val="1"/>
    </font>
    <font>
      <b/>
      <sz val="8"/>
      <color rgb="FF000000"/>
      <name val="Symbol"/>
      <family val="1"/>
      <charset val="2"/>
    </font>
    <font>
      <sz val="8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B9B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9CC2E5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medium">
        <color rgb="FF7F7F7F"/>
      </left>
      <right style="medium">
        <color rgb="FF7F7F7F"/>
      </right>
      <top style="thick">
        <color indexed="64"/>
      </top>
      <bottom style="thick">
        <color indexed="64"/>
      </bottom>
      <diagonal/>
    </border>
    <border>
      <left/>
      <right style="medium">
        <color rgb="FF7F7F7F"/>
      </right>
      <top style="thick">
        <color indexed="64"/>
      </top>
      <bottom style="thick">
        <color indexed="64"/>
      </bottom>
      <diagonal/>
    </border>
    <border>
      <left style="medium">
        <color rgb="FF7F7F7F"/>
      </left>
      <right style="medium">
        <color rgb="FF7F7F7F"/>
      </right>
      <top/>
      <bottom style="thick">
        <color indexed="64"/>
      </bottom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/>
      <bottom style="medium">
        <color rgb="FF7F7F7F"/>
      </bottom>
      <diagonal/>
    </border>
    <border>
      <left/>
      <right style="medium">
        <color rgb="FF7F7F7F"/>
      </right>
      <top/>
      <bottom style="thick">
        <color indexed="64"/>
      </bottom>
      <diagonal/>
    </border>
    <border>
      <left style="medium">
        <color rgb="FF7F7F7F"/>
      </left>
      <right style="medium">
        <color rgb="FF7F7F7F"/>
      </right>
      <top style="thick">
        <color indexed="64"/>
      </top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/>
    <xf numFmtId="0" fontId="1" fillId="3" borderId="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2" xfId="0" applyFont="1" applyFill="1" applyBorder="1"/>
    <xf numFmtId="0" fontId="0" fillId="0" borderId="2" xfId="0" applyFont="1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4" borderId="2" xfId="0" applyFont="1" applyFill="1" applyBorder="1"/>
    <xf numFmtId="14" fontId="0" fillId="4" borderId="0" xfId="0" applyNumberFormat="1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5" borderId="2" xfId="0" applyFont="1" applyFill="1" applyBorder="1"/>
    <xf numFmtId="14" fontId="0" fillId="5" borderId="0" xfId="0" applyNumberFormat="1" applyFill="1" applyAlignment="1">
      <alignment horizontal="right"/>
    </xf>
    <xf numFmtId="0" fontId="0" fillId="5" borderId="0" xfId="0" applyFill="1"/>
    <xf numFmtId="0" fontId="0" fillId="5" borderId="0" xfId="0" applyFill="1" applyAlignment="1">
      <alignment horizontal="left"/>
    </xf>
    <xf numFmtId="0" fontId="0" fillId="5" borderId="0" xfId="0" applyFill="1" applyAlignment="1"/>
    <xf numFmtId="0" fontId="0" fillId="4" borderId="0" xfId="0" applyFill="1" applyAlignment="1"/>
    <xf numFmtId="0" fontId="0" fillId="0" borderId="0" xfId="0" applyFill="1" applyAlignment="1"/>
    <xf numFmtId="0" fontId="0" fillId="0" borderId="0" xfId="0" applyFill="1"/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right"/>
    </xf>
    <xf numFmtId="0" fontId="3" fillId="5" borderId="0" xfId="0" applyFont="1" applyFill="1" applyAlignment="1">
      <alignment horizontal="left"/>
    </xf>
    <xf numFmtId="0" fontId="3" fillId="5" borderId="0" xfId="0" applyFont="1" applyFill="1"/>
    <xf numFmtId="0" fontId="3" fillId="5" borderId="0" xfId="0" applyFont="1" applyFill="1" applyAlignment="1"/>
    <xf numFmtId="0" fontId="0" fillId="4" borderId="2" xfId="0" applyFont="1" applyFill="1" applyBorder="1" applyAlignment="1">
      <alignment horizontal="right"/>
    </xf>
    <xf numFmtId="0" fontId="0" fillId="0" borderId="3" xfId="0" applyFont="1" applyFill="1" applyBorder="1" applyAlignment="1">
      <alignment horizontal="right"/>
    </xf>
    <xf numFmtId="14" fontId="0" fillId="0" borderId="0" xfId="0" applyNumberFormat="1" applyBorder="1" applyAlignment="1">
      <alignment horizontal="right"/>
    </xf>
    <xf numFmtId="0" fontId="0" fillId="0" borderId="0" xfId="0" applyBorder="1"/>
    <xf numFmtId="0" fontId="0" fillId="0" borderId="0" xfId="0" applyBorder="1" applyAlignment="1"/>
    <xf numFmtId="0" fontId="0" fillId="0" borderId="0" xfId="0" applyBorder="1" applyAlignment="1">
      <alignment horizontal="right"/>
    </xf>
    <xf numFmtId="0" fontId="0" fillId="0" borderId="0" xfId="0" applyNumberFormat="1"/>
    <xf numFmtId="1" fontId="0" fillId="0" borderId="0" xfId="0" applyNumberFormat="1" applyBorder="1"/>
    <xf numFmtId="1" fontId="0" fillId="0" borderId="0" xfId="0" applyNumberFormat="1"/>
    <xf numFmtId="1" fontId="0" fillId="4" borderId="0" xfId="0" applyNumberFormat="1" applyFill="1"/>
    <xf numFmtId="1" fontId="0" fillId="5" borderId="0" xfId="0" applyNumberFormat="1" applyFill="1"/>
    <xf numFmtId="1" fontId="0" fillId="0" borderId="0" xfId="0" applyNumberFormat="1" applyFill="1"/>
    <xf numFmtId="1" fontId="3" fillId="5" borderId="0" xfId="0" applyNumberFormat="1" applyFont="1" applyFill="1"/>
    <xf numFmtId="1" fontId="0" fillId="4" borderId="0" xfId="0" applyNumberFormat="1" applyFill="1" applyAlignment="1">
      <alignment horizontal="right"/>
    </xf>
    <xf numFmtId="1" fontId="0" fillId="0" borderId="0" xfId="0" applyNumberFormat="1" applyAlignment="1">
      <alignment horizontal="right"/>
    </xf>
    <xf numFmtId="164" fontId="0" fillId="4" borderId="0" xfId="0" applyNumberFormat="1" applyFill="1"/>
    <xf numFmtId="164" fontId="0" fillId="0" borderId="0" xfId="0" applyNumberFormat="1" applyAlignment="1">
      <alignment horizontal="right"/>
    </xf>
    <xf numFmtId="0" fontId="3" fillId="4" borderId="0" xfId="0" applyFont="1" applyFill="1"/>
    <xf numFmtId="0" fontId="0" fillId="5" borderId="0" xfId="0" applyFill="1" applyAlignment="1">
      <alignment horizontal="right"/>
    </xf>
    <xf numFmtId="0" fontId="0" fillId="0" borderId="0" xfId="0" applyFill="1" applyAlignment="1">
      <alignment horizontal="right"/>
    </xf>
    <xf numFmtId="164" fontId="0" fillId="0" borderId="0" xfId="0" applyNumberFormat="1" applyAlignment="1"/>
    <xf numFmtId="164" fontId="0" fillId="5" borderId="0" xfId="0" applyNumberFormat="1" applyFill="1" applyAlignment="1"/>
    <xf numFmtId="164" fontId="0" fillId="4" borderId="0" xfId="0" applyNumberFormat="1" applyFill="1" applyAlignment="1"/>
    <xf numFmtId="164" fontId="0" fillId="0" borderId="0" xfId="0" applyNumberFormat="1" applyFill="1" applyAlignment="1"/>
    <xf numFmtId="164" fontId="3" fillId="5" borderId="0" xfId="0" applyNumberFormat="1" applyFont="1" applyFill="1" applyAlignment="1"/>
    <xf numFmtId="164" fontId="0" fillId="0" borderId="0" xfId="0" applyNumberFormat="1" applyBorder="1" applyAlignment="1"/>
    <xf numFmtId="164" fontId="0" fillId="4" borderId="0" xfId="0" applyNumberFormat="1" applyFill="1" applyAlignment="1">
      <alignment horizontal="right"/>
    </xf>
    <xf numFmtId="164" fontId="0" fillId="5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164" fontId="3" fillId="5" borderId="0" xfId="0" applyNumberFormat="1" applyFont="1" applyFill="1" applyAlignment="1">
      <alignment horizontal="right"/>
    </xf>
    <xf numFmtId="0" fontId="0" fillId="0" borderId="0" xfId="0" applyAlignment="1">
      <alignment wrapText="1"/>
    </xf>
    <xf numFmtId="0" fontId="0" fillId="5" borderId="0" xfId="0" applyFill="1" applyAlignment="1">
      <alignment wrapText="1"/>
    </xf>
    <xf numFmtId="0" fontId="0" fillId="6" borderId="3" xfId="0" applyFont="1" applyFill="1" applyBorder="1" applyAlignment="1">
      <alignment horizontal="right"/>
    </xf>
    <xf numFmtId="14" fontId="0" fillId="6" borderId="0" xfId="0" applyNumberFormat="1" applyFill="1" applyBorder="1" applyAlignment="1">
      <alignment horizontal="right"/>
    </xf>
    <xf numFmtId="0" fontId="0" fillId="6" borderId="0" xfId="0" applyFill="1" applyBorder="1"/>
    <xf numFmtId="1" fontId="0" fillId="6" borderId="0" xfId="0" applyNumberFormat="1" applyFill="1" applyBorder="1"/>
    <xf numFmtId="0" fontId="0" fillId="6" borderId="0" xfId="0" applyFill="1" applyAlignment="1">
      <alignment horizontal="left"/>
    </xf>
    <xf numFmtId="0" fontId="0" fillId="6" borderId="0" xfId="0" applyFill="1"/>
    <xf numFmtId="0" fontId="0" fillId="6" borderId="0" xfId="0" applyFill="1" applyBorder="1" applyAlignment="1">
      <alignment horizontal="right"/>
    </xf>
    <xf numFmtId="0" fontId="0" fillId="6" borderId="0" xfId="0" applyFill="1" applyBorder="1" applyAlignment="1"/>
    <xf numFmtId="164" fontId="0" fillId="6" borderId="0" xfId="0" applyNumberFormat="1" applyFill="1" applyBorder="1" applyAlignment="1"/>
    <xf numFmtId="164" fontId="0" fillId="6" borderId="0" xfId="0" applyNumberFormat="1" applyFill="1" applyBorder="1" applyAlignment="1">
      <alignment horizontal="right"/>
    </xf>
    <xf numFmtId="0" fontId="0" fillId="4" borderId="3" xfId="0" applyFont="1" applyFill="1" applyBorder="1" applyAlignment="1">
      <alignment horizontal="right"/>
    </xf>
    <xf numFmtId="14" fontId="0" fillId="4" borderId="0" xfId="0" applyNumberFormat="1" applyFill="1" applyBorder="1" applyAlignment="1">
      <alignment horizontal="right"/>
    </xf>
    <xf numFmtId="0" fontId="0" fillId="4" borderId="0" xfId="0" applyFill="1" applyBorder="1"/>
    <xf numFmtId="0" fontId="0" fillId="4" borderId="0" xfId="0" applyFill="1" applyBorder="1" applyAlignment="1"/>
    <xf numFmtId="0" fontId="0" fillId="4" borderId="0" xfId="0" applyNumberFormat="1" applyFill="1"/>
    <xf numFmtId="0" fontId="0" fillId="0" borderId="0" xfId="0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6" borderId="0" xfId="0" applyFill="1" applyAlignment="1">
      <alignment horizontal="right"/>
    </xf>
    <xf numFmtId="14" fontId="0" fillId="6" borderId="0" xfId="0" applyNumberFormat="1" applyFill="1" applyAlignment="1">
      <alignment horizontal="right"/>
    </xf>
    <xf numFmtId="1" fontId="0" fillId="6" borderId="0" xfId="0" applyNumberFormat="1" applyFill="1"/>
    <xf numFmtId="0" fontId="0" fillId="6" borderId="0" xfId="0" applyFill="1" applyAlignment="1"/>
    <xf numFmtId="164" fontId="0" fillId="6" borderId="0" xfId="0" applyNumberFormat="1" applyFill="1" applyAlignment="1"/>
    <xf numFmtId="164" fontId="0" fillId="6" borderId="0" xfId="0" applyNumberFormat="1" applyFill="1" applyAlignment="1">
      <alignment horizontal="right"/>
    </xf>
    <xf numFmtId="0" fontId="0" fillId="6" borderId="0" xfId="0" applyFill="1" applyBorder="1" applyAlignment="1">
      <alignment horizontal="left"/>
    </xf>
    <xf numFmtId="0" fontId="0" fillId="0" borderId="0" xfId="0" pivotButton="1"/>
    <xf numFmtId="164" fontId="0" fillId="0" borderId="0" xfId="0" applyNumberFormat="1"/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horizontal="center" vertical="center" wrapText="1"/>
    </xf>
    <xf numFmtId="0" fontId="0" fillId="0" borderId="8" xfId="0" applyBorder="1"/>
    <xf numFmtId="0" fontId="6" fillId="0" borderId="8" xfId="0" applyFont="1" applyBorder="1" applyAlignment="1">
      <alignment horizontal="center" vertical="center"/>
    </xf>
    <xf numFmtId="0" fontId="0" fillId="0" borderId="8" xfId="0" applyBorder="1" applyAlignment="1">
      <alignment vertical="top"/>
    </xf>
    <xf numFmtId="0" fontId="6" fillId="7" borderId="8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9" xfId="0" applyBorder="1" applyAlignment="1">
      <alignment vertical="top"/>
    </xf>
    <xf numFmtId="0" fontId="6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left" vertical="center"/>
    </xf>
    <xf numFmtId="0" fontId="9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9" fillId="0" borderId="8" xfId="0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9" fillId="7" borderId="8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vertical="center"/>
    </xf>
    <xf numFmtId="0" fontId="9" fillId="0" borderId="6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10" fontId="9" fillId="0" borderId="8" xfId="0" applyNumberFormat="1" applyFont="1" applyBorder="1" applyAlignment="1">
      <alignment horizontal="center" vertical="center" wrapText="1"/>
    </xf>
    <xf numFmtId="10" fontId="9" fillId="0" borderId="9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4"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64" formatCode="0.0"/>
      <alignment horizontal="general"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" formatCode="0"/>
    </dxf>
    <dxf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alignment horizontal="left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ssette, Edouard" refreshedDate="45436.045127430552" createdVersion="6" refreshedVersion="6" minRefreshableVersion="3" recordCount="67">
  <cacheSource type="worksheet">
    <worksheetSource name="Table13"/>
  </cacheSource>
  <cacheFields count="27">
    <cacheField name="Nanopore_Run" numFmtId="0">
      <sharedItems containsSemiMixedTypes="0" containsString="0" containsNumber="1" containsInteger="1" minValue="1" maxValue="3" count="3">
        <n v="1"/>
        <n v="2"/>
        <n v="3"/>
      </sharedItems>
    </cacheField>
    <cacheField name="Nanopore_Run_Date" numFmtId="14">
      <sharedItems containsSemiMixedTypes="0" containsNonDate="0" containsDate="1" containsString="0" minDate="2022-05-05T00:00:00" maxDate="2023-05-18T00:00:00" count="3">
        <d v="2022-05-05T00:00:00"/>
        <d v="2022-06-03T00:00:00"/>
        <d v="2023-05-17T00:00:00"/>
      </sharedItems>
      <fieldGroup par="26" base="1">
        <rangePr groupBy="months" startDate="2022-05-05T00:00:00" endDate="2023-05-18T00:00:00"/>
        <groupItems count="14">
          <s v="&lt;05/05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8/05/2023"/>
        </groupItems>
      </fieldGroup>
    </cacheField>
    <cacheField name="Barcode_ID" numFmtId="0">
      <sharedItems containsSemiMixedTypes="0" containsString="0" containsNumber="1" containsInteger="1" minValue="1" maxValue="10"/>
    </cacheField>
    <cacheField name="Count" numFmtId="0">
      <sharedItems containsSemiMixedTypes="0" containsString="0" containsNumber="1" containsInteger="1" minValue="10" maxValue="514883"/>
    </cacheField>
    <cacheField name="Average_barcode_score" numFmtId="1">
      <sharedItems containsSemiMixedTypes="0" containsString="0" containsNumber="1" minValue="82.527773333333329" maxValue="96.283330000000007"/>
    </cacheField>
    <cacheField name="Ref" numFmtId="0">
      <sharedItems containsMixedTypes="1" containsNumber="1" containsInteger="1" minValue="31" maxValue="31" count="32">
        <s v="As"/>
        <s v="Gb"/>
        <s v="Gm"/>
        <s v="Sg"/>
        <s v="Ga"/>
        <s v="Ad"/>
        <s v="Gs"/>
        <s v="UnonMet Gb"/>
        <s v="UnonMet Gm"/>
        <s v="UnonMet Ga"/>
        <s v="UnonMet Pb"/>
        <s v="Pb"/>
        <n v="31"/>
        <s v="T Lg U"/>
        <s v="T Lg G"/>
        <s v="T Lg 18S"/>
        <s v="T Lg WL1"/>
        <s v="Bd WL1"/>
        <s v="Bd  G"/>
        <s v="Tm G"/>
        <s v="Ad G"/>
        <s v="Gb DK 18S"/>
        <s v="Gb DK V1f"/>
        <s v="Gb DK G"/>
        <s v="Gb G"/>
        <s v="Gb V1f"/>
        <s v="Ga DK V1f"/>
        <s v="Ga DK G"/>
        <s v="T Ga WL"/>
        <s v="T Ga G"/>
        <s v="T Ga 18S"/>
        <s v="Ga G"/>
      </sharedItems>
    </cacheField>
    <cacheField name="Host" numFmtId="0">
      <sharedItems count="13">
        <s v="Aphomia sociella"/>
        <s v="Gryllus bimaculatus"/>
        <s v="Galleria mellonella"/>
        <s v="Schistocerca gregaria"/>
        <s v="Gryllus assimilis"/>
        <s v="Alphitobius diaperinus"/>
        <s v="Gryllus sigillatus"/>
        <s v="Pieris brassicae"/>
        <s v="Acheta domesticus gregarine"/>
        <s v="Blaptica dubia"/>
        <s v="Tenebrio molitor"/>
        <s v="Acheta domesticus"/>
        <s v="Alphitobius diaperinus gregarine"/>
      </sharedItems>
    </cacheField>
    <cacheField name="Primers" numFmtId="0">
      <sharedItems count="12">
        <s v="GregF / GregR "/>
        <s v="Kinet"/>
        <s v="Am"/>
        <s v="GregRC / iLSUr"/>
        <s v="KinetRC / iLSUr"/>
        <s v="AmRC / iLSUr"/>
        <s v="V1F / V5R"/>
        <s v="V5RC / iLSUr"/>
        <s v="UnonMet"/>
        <s v="18S"/>
        <s v="WL1 / EukP3"/>
        <s v="V1f / 530R"/>
      </sharedItems>
    </cacheField>
    <cacheField name="Primer_forward" numFmtId="0">
      <sharedItems/>
    </cacheField>
    <cacheField name="Primer_reverse" numFmtId="0">
      <sharedItems/>
    </cacheField>
    <cacheField name="Target_parasite" numFmtId="0">
      <sharedItems/>
    </cacheField>
    <cacheField name="Amplicons_size" numFmtId="0">
      <sharedItems containsSemiMixedTypes="0" containsString="0" containsNumber="1" containsInteger="1" minValue="300" maxValue="5000"/>
    </cacheField>
    <cacheField name="Cutadapt_Metrics_Total_Reads" numFmtId="0">
      <sharedItems containsSemiMixedTypes="0" containsString="0" containsNumber="1" containsInteger="1" minValue="0" maxValue="13969"/>
    </cacheField>
    <cacheField name="Percentage_cutadapt_of_total_reads" numFmtId="164">
      <sharedItems containsSemiMixedTypes="0" containsString="0" containsNumber="1" minValue="0" maxValue="40"/>
    </cacheField>
    <cacheField name="Amplicon_consensus" numFmtId="0">
      <sharedItems/>
    </cacheField>
    <cacheField name="Supported_by_x_reads" numFmtId="0">
      <sharedItems containsMixedTypes="1" containsNumber="1" containsInteger="1" minValue="1" maxValue="290"/>
    </cacheField>
    <cacheField name="Percentage_of_supported_reads_cutadapt_reads" numFmtId="0">
      <sharedItems containsMixedTypes="1" containsNumber="1" minValue="0.32214188560383705" maxValue="100"/>
    </cacheField>
    <cacheField name="Sequence" numFmtId="0">
      <sharedItems longText="1"/>
    </cacheField>
    <cacheField name="Sequence_length" numFmtId="0">
      <sharedItems containsMixedTypes="1" containsNumber="1" containsInteger="1" minValue="318" maxValue="5173"/>
    </cacheField>
    <cacheField name="Blastn_NCBI" numFmtId="0">
      <sharedItems/>
    </cacheField>
    <cacheField name="Blastn_Upper_Taxon" numFmtId="0">
      <sharedItems/>
    </cacheField>
    <cacheField name="Seq_RC_Yes_No" numFmtId="0">
      <sharedItems containsBlank="1"/>
    </cacheField>
    <cacheField name="Correct_seq_if_RC" numFmtId="0">
      <sharedItems containsBlank="1" longText="1"/>
    </cacheField>
    <cacheField name="Column1" numFmtId="0">
      <sharedItems containsString="0" containsBlank="1" containsNumber="1" containsInteger="1" minValue="318" maxValue="5173"/>
    </cacheField>
    <cacheField name="Column2" numFmtId="0">
      <sharedItems containsBlank="1"/>
    </cacheField>
    <cacheField name="Quarters" numFmtId="0" databaseField="0">
      <fieldGroup base="1">
        <rangePr groupBy="quarters" startDate="2022-05-05T00:00:00" endDate="2023-05-18T00:00:00"/>
        <groupItems count="6">
          <s v="&lt;05/05/2022"/>
          <s v="Qtr1"/>
          <s v="Qtr2"/>
          <s v="Qtr3"/>
          <s v="Qtr4"/>
          <s v="&gt;18/05/2023"/>
        </groupItems>
      </fieldGroup>
    </cacheField>
    <cacheField name="Years" numFmtId="0" databaseField="0">
      <fieldGroup base="1">
        <rangePr groupBy="years" startDate="2022-05-05T00:00:00" endDate="2023-05-18T00:00:00"/>
        <groupItems count="4">
          <s v="&lt;05/05/2022"/>
          <s v="2022"/>
          <s v="2023"/>
          <s v="&gt;18/05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">
  <r>
    <x v="0"/>
    <x v="0"/>
    <n v="1"/>
    <n v="906"/>
    <n v="90.465864679911306"/>
    <x v="0"/>
    <x v="0"/>
    <x v="0"/>
    <s v="CCCTTAGATRRYCTGGGCTGC"/>
    <s v="CGTGTTACGACTTCTTC"/>
    <s v="Gregarines"/>
    <n v="300"/>
    <n v="18"/>
    <n v="1.9867549668874174"/>
    <s v="&gt;consensus_cl_id_1_total_supporting_reads_11"/>
    <n v="11"/>
    <n v="61.111111111111114"/>
    <s v="ATCCTCTAGATGATAAGGCTCACAACATTTCCTCACGAAGAGCGATGTAGAACAAAGCAGCTACGTAAGTCCATGTAATTTGCCGGATCATCCAATCGGTTGAAGCGACGGGCGGTGTGTACAAAGGGCAGGGACGTAATCAGCACAAGGTGATGACTTGTCCTTACTAGGAATTCCTCGTTCATGACCCATAATTGCAAAGGTCAATCCCTATCACGACGGAGTTTCACAAGATTTCCCGCTTCGTACGAAGTAGGGTAGAGCTCGCTGACTCCGTCATTGTAGCGCACGTGCAGCCCAGGCCATCTAAAGGGACGTAAC"/>
    <n v="321"/>
    <s v="Uncultured eukaryote rRNA"/>
    <s v="Gregarinasina"/>
    <s v="Yes"/>
    <s v="GTTACGTCCCTTTAGATGGCCTGGGCTGCACGTGCGCTACAATGACGGAGTCAGCGAGCTCTACCCTACTTCGTACGAAGCGGGAAATCTTGTGAAACTCCGTCGTGATAGGGATTGACCTTTGCAATTATGGGTCATGAACGAGGAATTCCTAGTAAGGACAAGTCATCACCTTGTGCTGATTACGTCCCTGCCCTTTGTACACACCGCCCGTCGCTTCAACCGATTGGATGATCCGGCAAATTACATGGACTTACGTAGCTGCTTTGTTCTACATCGCTCTTCGTGAGGAAATGTTGTGAGCCTTATCATCTAGAGGAT"/>
    <m/>
    <m/>
  </r>
  <r>
    <x v="0"/>
    <x v="0"/>
    <n v="1"/>
    <n v="906"/>
    <n v="90.465864679911306"/>
    <x v="0"/>
    <x v="0"/>
    <x v="1"/>
    <s v="CTGCCAGTAGTCATATGCTTGTTTCAAGGA"/>
    <s v="GATCCTTCTGCAGGTTCACCTACAGCT"/>
    <s v="Kinetoplastids"/>
    <n v="5000"/>
    <n v="10"/>
    <n v="1.1037527593818985"/>
    <s v="&gt;consensus_cl_id_1_total_supporting_reads_8"/>
    <n v="8"/>
    <n v="80"/>
    <s v="TTAAGCCATGCATGTCTAAGTATAAGCAATTTATACAGTGAAACTGCGAATGGCTCATTAAATCAGTTATCGTTTATTTGATAGTACCTTTACTACTTGGATAACCGTGGTAATTCTAGAGCTAATACATGCTAAAAATCCCGACTGTTTGGAAGGGATGTATTTATTAGATAAAAATCAATGCTTTTCGGAGCTCTTTGATGATTCATAATAACTTTTCGAATCGCATGGCCTTGTGCTGGCGATGGTTCATTCAAATTTCTGCCCTATCAACTTTCGATGGTAGGATAGTGGCCTACCATGGTTTCAACGGGTAACGGGGAATAAGGGTTCGATTCCGGAGAGGGAGCCTGAGAAACGGCTACCACATCCAAGGAAGGCAGCAGGCGCGCAAATTACCCAATCCCGACACGGGGAGGTAGTGACAATAAATAACGATACAGGGCCCTTTCGGGTCTTGTAATTGGAATGAGTACAATGTAAATACCTTAACGAGGAACAATTGGAGGGCAAGTCTGGTGCCAGCAGCCGCGGTAATTCCAGCTCCAATAGCGTATATTAAAGTTGTTGCAGTTAAAAAGCTCGTAGTTGAACCTTGGGCTTGGTTGGCCGGTCCGCCTTTTTGGCGAGTACTGGACCCAACCGAGCCTTTCCTTCTGGCTAACCTTTCGCCCTTGTGGTGTTTGGCGAACCAGGACTTTTACTTTGAAAAAATTAGAGTGTTCAAAGCAGGCCTTTTGCTCGAATATATTAGCATGGAATAATAGAATAGGACGTTATGGTTCTATTTTGTTGGTTTCTAGACCATCGTAATGATTAATAGGGACGGTCGGGGGCATCAGTATTCAGTTGTCAGAGGTGAAATTCTTGGATTACCTGAAGACTAACTACTGCGAAAGCATTTGCCAAGGACGTTTTCATTAATCAAGAACGAAAGTTAGGGGATCGAAGATGATCAGATACCGTCGTAGTCTTAACCATAAACTATGCCGACTAGGGATCGGGTGTTGTTCTTTTTTTGACGCACTCGGCACCTTACGAGAAATCAAAGTCTTTGGGTTCTGGGGGAGTATGGTCGCAAGGCTGAAACTTAAAGGAATTGACGGAAGGGCACCACCAGGAGTGGAGCCTGCGGCTTAATTTGACTCAACACGGGGAAACTCACCAGGTCCAGACACAATAAGGATTGACAGATTGAGAGCTCTTTCTTGATTTTGTGGGTGGTGGTGCATGGCCGTTCTTAGTTGGTGGAGTGATTTGTCTGCTTAATTGCGATAACGAACGAGACCTTAACCTACTAAATAGTGCTGCTAGCTTTTGCTGGTATAGTCACTTCTTAGAGGGACTATCGATTTCAAGTCGATGGAAGTTTGAGGCAATAACAGGTCTGTGATGCCCTTAGACGTTCTGGGCCGCACGCGCGCTACACTGACGGAGCCAACGAGTATTAACCTTGGCCGAGAGGTCTGGGAAATCTTGTGAAACTCCGTCGTGCTGGGGATAGAGCATTGTAATTATTGCTCTTCAACGAGGAATTCCTAGTAAGCGCAAGTCATCAGCTTGCGTTGATTACGTCCCTGCCCTTTGTACACACCGCCCGTCGCTACTACCGATTGAATGGCTTAGTGAGGCCTCCGGATTGGTTTAAAGAAGGGGGCAACTCCATCTTGGAACCGAAAAGCTGGTCAAACTTGGTCATTTAGAGGAAGTAAAAGTCGTAACAAGGTTTCCGTAGGTGAACCTGCAGAAGGATCAGGTGCTGAAGAAAGTTGTCGGTGTCTTTGTGTTAACCTTAGCAATACGTAACTGAACGAAGTATTACCGCCCCCCCCCCCCCCCCCCCCCCCCCCCCCCCCCCCCCCACACACACACACACACACACACACACACACACACACACACA"/>
    <n v="1903"/>
    <s v="Debaryomyces hansenii"/>
    <s v="Fungi"/>
    <m/>
    <m/>
    <m/>
    <m/>
  </r>
  <r>
    <x v="0"/>
    <x v="0"/>
    <n v="1"/>
    <n v="906"/>
    <n v="90.465864679911306"/>
    <x v="0"/>
    <x v="0"/>
    <x v="2"/>
    <s v="GAATTGACGGAAGGGCACAC"/>
    <s v="CCAAGAYRTCTAAGGGCATCAC"/>
    <s v="Amoebozoa"/>
    <n v="400"/>
    <n v="285"/>
    <n v="31.456953642384107"/>
    <s v="&gt;consensus_cl_id_6_total_supporting_reads_104"/>
    <n v="104"/>
    <n v="36.491228070175438"/>
    <s v="TACCAGACCTGTTATTGCTCAATCTCGTGCGGCTCGAAGCCGCCGGTCCCTCTAAGAAGAATTTTAATACGTCGCCAGTGAGTTGCGCGACACGGATGCCGCGCACACCTAAATGGCGACGCCTATTTAGCAGGCTAGAGTCTCGTTCGTTACCGGAATTAACCAGACAAATCGCTCCACCAACTAAGAACGGCCATGCACCACCACCCACCGAATCAAGAAAGAGCTGTTAATCTGTCAATCCTTCCGGTGTCCGGGCCTGGTGAGATTTCCCGTGTTGAGTCAAATTAAGCCGCAGGCTCCACTCCTGGTGGTGCCCTTCCGTCAATTCAGGTGCTGAAGAAAGTTGTCGGTGTCTTTGTGTTAACCTTAGCAATACGTAACTT"/>
    <n v="386"/>
    <s v="Galleria mellonella"/>
    <s v="Insect"/>
    <m/>
    <m/>
    <m/>
    <m/>
  </r>
  <r>
    <x v="0"/>
    <x v="0"/>
    <n v="1"/>
    <n v="906"/>
    <n v="90.465864679911306"/>
    <x v="0"/>
    <x v="0"/>
    <x v="3"/>
    <s v="GAAGAAGTCGTAACACG"/>
    <s v="ACCTGTCTCACGACGGTCTAAAC"/>
    <s v="Gregarines"/>
    <n v="3350"/>
    <n v="3"/>
    <n v="0.33112582781456956"/>
    <s v="&gt;consensus_cl_id_1_total_supporting_reads_2"/>
    <n v="2"/>
    <n v="66.666666666666657"/>
    <s v="CCAGCTTTCACGTTCCCTATAAACGGGTGAACAATCCGACACTTTGAGACTTCTGCGTCCCAATGATAGGAAGAGCCGACATCGAAGGATCAAAAAGCAACGTCGCTATACGCTTGGCTGCCACAAGCCAGTTATCCCTGTGGTAACTTTTCTGTCGCCTCTACCAGAACTGTTCTGGATTTAAAGGATCGATAGGCCATACTTTCGTAGTTCATAATCGTAATGAAATTCTGAATCAAGCTGACTTTTTCGCTTTTAGTCTGCGAGAGATTTCTGTTCTCTCTGAGTCAACCTTTGGACATCTGCGTTGCAATTTAGCAGATGTGCCGCCCGCTCCAAACTCCCCATCTGACAATGTCCTCTTTGATGTGAGTTATCAACCGACATTCATCAACTCTTTGAAGCCGCACCATTTAAAGAGTAAGCAGAACAACGCTACGGGTCGTGGTATTTCACTGTCGGGCAAGCCACTCCACGTATATTACTACCCCATAGGTTATTCCACGATATAGACTAGGAGTCAAGCTCAACAGGGTCTTCTTTCCCCGCTTATCATGCCAAGCCCCGTTCCCTTGGCGTGGTTTCGCCAGGTCGCAGATCGGGGACAGTAGGAATCTCGTTAATCCATTCATGCGCGTCACTAATTAGATGACGAGCATTTTGGCTACCTTAAGAAGTCATAGGTGCTCCCGCCGTTTACCCGCGCTTAAGTGATCTCATCACCGTGACATTCAGAACACTGGGCAGAAATCACATTATGTCAGCAGCAGTAAAGCCTATCATAATGCTTTGTTTTTAATTAAACAGTCAGATTCCTCTGGTCCGCACCAGTTCTGAGTTGACAGCATAACTGTCCTCAGAGCCAATCCCACCGAAGGTTCGGATCTAATTTGCCGACTTCCTCATCTGCTTTGCTCTGCTAAACCAAAGGTACCTAACCTTGGAGACCTGCTGCAGTTATTGGTACGGTTCAAAGAACTCCATAGACCACTGGTTTTTCAACGGCCCCGAGTTGTTGTCGGTAGACTCTCAAATGAGGGTCCTCTCCTGGTTACTCTCTTCTCAAACCAACATTATTCCGAGAGATATCTGAGTTGAAAGGCATAGACGTCGCCTCACGACACTCTCGGACCCCCCAGTGACCCTTGTGTTACCACTCTAAAGTCTTTGAGTTGGGAATATTAGCCTTATTCTCTTTCGGGAATCATTTGAGCCGTAAACCCCTTAGAACCGACTAACCCGAAACCAACCTGTTCCTTCGGAACCTTATCCACGTAGGCCGTTGCCGTTCTCAGACAACTATTTACTACTATCACCAAGATCTGCACTAAATTCACCTCCTGTTGCACTCACGCACAACATTCTCTGGTAAATTCACGCCCTCCTACACGTTGTTTTCTTTACAACAACGACGCATTATCGACTTTTCGCTGACCGTCATCAATTTTCCGGGGCTGGTCCATTCGGCGGGTGAGTTATTCCACACTCCTTAGTGGATTTCCACTTCCATCACCAGCGTGCTGTCTCGTGACCAACACCCGGTTTGTCATAAGCGGAAGTAGACGTCTTTATACGTTTAAGGAGCATCCACATCGCCAGTTCTTCCCTTAGTGCCCACTATGGTTACATAGTCTCCGCCAATTATCAACTAATTGGCCTTATCATTTCATTTGAAGTTTGAGAATAGGTCGAGGACCAAGATGTCCCCAGTGCCTCTAATCATAAGCTTCCGAAACCTACTTTTCAAAGTTCAAGCTATCCCAGGGAAACTTCGGAGAACCAGCTACTAGATGGTTCGATGAGTCTTTCGCCCCTATACTCAGGTAGGATGAACGATTTGCACGTCCGTATCACATTGAGCCTCCACCAGGATTTCTCTCTCCTCTTCCCAAGTATAGATCACCATCTTTCGGGTTTAATAAGTATGCTCTATCACAATTTTCACAGGAATTGCTTGTTCCGCAATCACTTTCATTCCGCACTTGGGTTTTCTACCCTAGCACTTGCACGGAATGCTCCTTGGTCCGTGTTTCAAGACGGGTCATAATCGAAACCATACGGAGCCATTTAAACACGACCATGCCGCCAAGGCGGTTCCTGATTATGCTTCCAGCCCAGCGATTTCATGTTTTTGAAGCTCTCTCGGGTTCTTTTCAACTTTCCCTCATGGTACTTATTCGCTATCGGTTTTGCAGTAATGCACCAACTTCGAGCACAGATACGCCCGCTTTTAGCTCCACTCTCAAGGAGTTTGACTCTTCAGTCCATAACGTTGCGTTCTCTTCTTAGAAACAGGCCTGTACCATTTTTCAGTTAGTCTTCCACCTCAACAACTAATCGGATCCCGCTCCGCTATCGATCCACACATGTCATTGCAAGCAATGATTCACGGACAGTTTGAATCGCTGTCGCCGCTAGTCAGGATGTCACTGTTGTTTTCCTTTCCTCCTCTTAATTATATGCTTAAATTCAGAGGGTAGCTTCAATTAGATCGGGTTCAATTAGATATCTACTCCAGGTAACAACATTCGTTAATACTTAGAGGATTTTTTGGAATTCCCACGATTACTGGAATTTGAACCGCTCGTACGTCAAAGACACCAAACTCTGATCTAATTGTACTCTAACGGGTCAATACGTTCAGAAGTGATGCTTTCAAAATGCTCAGATCGGCACCCATACTGCGGACTGACACATCTTTCATCAAACTGCGAGCCAAGTAATCCATCGCTGAACCTTTAATTAGGTATGTTTAATGTCCGTCAATGCCTAGAATCATTCTAGATGATGTGTTCTAAACACTTTTTTAATATCCATCCGCGGGTTCACCTACGGATACCGGTTACGACTTCTTCATCCTCTAGATGACAAGGCTTATTCCACTTCCATTTCACAAAGGCGAATGCTATTATAAATCATCACAAGTGCCGGATATCAATCGGTTGAAGCGACGGGCGGTGTGTACAAAGGGCAGGGACGCAATCAGCACAGTATTATGAACTATACTTACTAGGAATTCCTCGTTCATGAGCCGAGATTACAAAACTCAATCCCTAACACGACACTATTTTCGTGATTTCACATTTCTTTCGAAATGTAAGGCTTGTGCTAGAGTCATTGTAGCACACGTGCAGCCCAGGCCATCTCGGGGCATCACAGACCTGTTATAGCCTCGATCTTACCTGGGGTAAAACCCCCGAAGTCCTTCTCCATACAGCTTCTCAGGAATGATGAGAAGAGAGGAACAACCGAGATCTCGTCCGTTATCGGATTAACCAGACAAGTCACCTCACCGACTAAGAACGGCCATGCACCACCACCCATAGAATCGAGAAAGATCTCTTCCTTATTCAACCGTGTCGGGACTGGTAAAATTCCCGTGTTGACTCAATTAAGCGCAGGCTCCACTCCTAATTGGTGCC"/>
    <n v="3422"/>
    <s v="Gregarina sp."/>
    <s v="Gregarinasina"/>
    <s v="Yes"/>
    <s v="GGCACCAATTAGGAGTGGAGCCTGCGCTTAATTGAGTCAACACGGGAATTTTACCAGTCCCGACACGGTTGAATAAGGAAGAGATCTTTCTCGATTCTATGGGTGGTGGTGCATGGCCGTTCTTAGTCGGTGAGGTGACTTGTCTGGTTAATCCGATAACGGACGAGATCTCGGTTGTTCCTCTCTTCTCATCATTCCTGAGAAGCTGTATGGAGAAGGACTTCGGGGGTTTTACCCCAGGTAAGATCGAGGCTATAACAGGTCTGTGATGCCCCGAGATGGCCTGGGCTGCACGTGTGCTACAATGACTCTAGCACAAGCCTTACATTTCGAAAGAAATGTGAAATCACGAAAATAGTGTCGTGTTAGGGATTGAGTTTTGTAATCTCGGCTCATGAACGAGGAATTCCTAGTAAGTATAGTTCATAATACTGTGCTGATTGCGTCCCTGCCCTTTGTACACACCGCCCGTCGCTTCAACCGATTGATATCCGGCACTTGTGATGATTTATAATAGCATTCGCCTTTGTGAAATGGAAGTGGAATAAGCCTTGTCATCTAGAGGATGAAGAAGTCGTAACCGGTATCCGTAGGTGAACCCGCGGATGGATATTAAAAAAGTGTTTAGAACACATCATCTAGAATGATTCTAGGCATTGACGGACATTAAACATACCTAATTAAAGGTTCAGCGATGGATTACTTGGCTCGCAGTTTGATGAAAGATGTGTCAGTCCGCAGTATGGGTGCCGATCTGAGCATTTTGAAAGCATCACTTCTGAACGTATTGACCCGTTAGAGTACAATTAGATCAGAGTTTGGTGTCTTTGACGTACGAGCGGTTCAAATTCCAGTAATCGTGGGAATTCCAAAAAATCCTCTAAGTATTAACGAATGTTGTTACCTGGAGTAGATATCTAATTGAACCCGATCTAATTGAAGCTACCCTCTGAATTTAAGCATATAATTAAGAGGAGGAAAGGAAAACAACAGTGACATCCTGACTAGCGGCGACAGCGATTCAAACTGTCCGTGAATCATTGCTTGCAATGACATGTGTGGATCGATAGCGGAGCGGGATCCGATTAGTTGTTGAGGTGGAAGACTAACTGAAAAATGGTACAGGCCTGTTTCTAAGAAGAGAACGCAACGTTATGGACTGAAGAGTCAAACTCCTTGAGAGTGGAGCTAAAAGCGGGCGTATCTGTGCTCGAAGTTGGTGCATTACTGCAAAACCGATAGCGAATAAGTACCATGAGGGAAAGTTGAAAAGAACCCGAGAGAGCTTCAAAAACATGAAATCGCTGGGCTGGAAGCATAATCAGGAACCGCCTTGGCGGCATGGTCGTGTTTAAATGGCTCCGTATGGTTTCGATTATGACCCGTCTTGAAACACGGACCAAGGAGCATTCCGTGCAAGTGCTAGGGTAGAAAACCCAAGTGCGGAATGAAAGTGATTGCGGAACAAGCAATTCCTGTGAAAATTGTGATAGAGCATACTTATTAAACCCGAAAGATGGTGATCTATACTTGGGAAGAGGAGAGAGAAATCCTGGTGGAGGCTCAATGTGATACGGACGTGCAAATCGTTCATCCTACCTGAGTATAGGGGCGAAAGACTCATCGAACCATCTAGTAGCTGGTTCTCCGAAGTTTCCCTGGGATAGCTTGAACTTTGAAAAGTAGGTTTCGGAAGCTTATGATTAGAGGCACTGGGGACATCTTGGTCCTCGACCTATTCTCAAACTTCAAATGAAATGATAAGGCCAATTAGTTGATAATTGGCGGAGACTATGTAACCATAGTGGGCACTAAGGGAAGAACTGGCGATGTGGATGCTCCTTAAACGTATAAAGACGTCTACTTCCGCTTATGACAAACCGGGTGTTGGTCACGAGACAGCACGCTGGTGATGGAAGTGGAAATCCACTAAGGAGTGTGGAATAACTCACCCGCCGAATGGACCAGCCCCGGAAAATTGATGACGGTCAGCGAAAAGTCGATAATGCGTCGTTGTTGTAAAGAAAACAACGTGTAGGAGGGCGTGAATTTACCAGAGAATGTTGTGCGTGAGTGCAACAGGAGGTGAATTTAGTGCAGATCTTGGTGATAGTAGTAAATAGTTGTCTGAGAACGGCAACGGCCTACGTGGATAAGGTTCCGAAGGAACAGGTTGGTTTCGGGTTAGTCGGTTCTAAGGGGTTTACGGCTCAAATGATTCCCGAAAGAGAATAAGGCTAATATTCCCAACTCAAAGACTTTAGAGTGGTAACACAAGGGTCACTGGGGGGTCCGAGAGTGTCGTGAGGCGACGTCTATGCCTTTCAACTCAGATATCTCTCGGAATAATGTTGGTTTGAGAAGAGAGTAACCAGGAGAGGACCCTCATTTGAGAGTCTACCGACAACAACTCGGGGCCGTTGAAAAACCAGTGGTCTATGGAGTTCTTTGAACCGTACCAATAACTGCAGCAGGTCTCCAAGGTTAGGTACCTTTGGTTTAGCAGAGCAAAGCAGATGAGGAAGTCGGCAAATTAGATCCGAACCTTCGGTGGGATTGGCTCTGAGGACAGTTATGCTGTCAACTCAGAACTGGTGCGGACCAGAGGAATCTGACTGTTTAATTAAAAACAAAGCATTATGATAGGCTTTACTGCTGCTGACATAATGTGATTTCTGCCCAGTGTTCTGAATGTCACGGTGATGAGATCACTTAAGCGCGGGTAAACGGCGGGAGCACCTATGACTTCTTAAGGTAGCCAAAATGCTCGTCATCTAATTAGTGACGCGCATGAATGGATTAACGAGATTCCTACTGTCCCCGATCTGCGACCTGGCGAAACCACGCCAAGGGAACGGGGCTTGGCATGATAAGCGGGGAAAGAAGACCCTGTTGAGCTTGACTCCTAGTCTATATCGTGGAATAACCTATGGGGTAGTAATATACGTGGAGTGGCTTGCCCGACAGTGAAATACCACGACCCGTAGCGTTGTTCTGCTTACTCTTTAAATGGTGCGGCTTCAAAGAGTTGATGAATGTCGGTTGATAACTCACATCAAAGAGGACATTGTCAGATGGGGAGTTTGGAGCGGGCGGCACATCTGCTAAATTGCAACGCAGATGTCCAAAGGTTGACTCAGAGAGAACAGAAATCTCTCGCAGACTAAAAGCGAAAAAGTCAGCTTGATTCAGAATTTCATTACGATTATGAACTACGAAAGTATGGCCTATCGATCCTTTAAATCCAGAACAGTTCTGGTAGAGGCGACAGAAAAGTTACCACAGGGATAACTGGCTTGTGGCAGCCAAGCGTATAGCGACGTTGCTTTTTGATCCTTCGATGTCGGCTCTTCCTATCATTGGGACGCAGAAGTCTCAAAGTGTCGGATTGTTCACCCGTTTATAGGGAACGTGAAAGCTGG"/>
    <n v="3422"/>
    <s v="yes"/>
  </r>
  <r>
    <x v="0"/>
    <x v="0"/>
    <n v="1"/>
    <n v="906"/>
    <n v="90.465864679911306"/>
    <x v="0"/>
    <x v="0"/>
    <x v="4"/>
    <s v="AGCTGTAGGTGAACCTGCAGAAGGATC"/>
    <s v="ACCTGTCTCACGACGGTCTAAAC"/>
    <s v="Kinetoplastids"/>
    <n v="2000"/>
    <n v="0"/>
    <n v="0"/>
    <s v="NA"/>
    <s v="NA"/>
    <s v="NA"/>
    <s v="NA"/>
    <s v="NA"/>
    <s v="NA"/>
    <s v="NA"/>
    <m/>
    <m/>
    <m/>
    <m/>
  </r>
  <r>
    <x v="0"/>
    <x v="0"/>
    <n v="1"/>
    <n v="906"/>
    <n v="90.465864679911306"/>
    <x v="0"/>
    <x v="0"/>
    <x v="5"/>
    <s v="GTGATGCCCTTAGAYRTCTTGG"/>
    <s v="ACCTGTCTCACGACGGTCTAAAC"/>
    <s v="Amoebozoa"/>
    <n v="4200"/>
    <n v="1"/>
    <n v="0.11037527593818984"/>
    <s v="&gt;consensus_cl_id_0_total_supporting_reads_1"/>
    <n v="1"/>
    <n v="100"/>
    <s v="ATTGTACTTCGTTCAGTTACGTATTGCTAAGGTTAAACACAAAGACACCATTAACTCTTCAGCACCTCCTTAGATGGCCTGGGCTGCAGCAGTGTAACATTAGCTGACACCCAGCCTATCAAAAGACACTTCTCGTTAGCCACTTTCTTGGCGGCATCTATGGGGCAGCGGCCACACGGTGCCCAGACCCGAGGGGCCAAGGCGGACTTCCCCCACTGTGACTGCTTCCTCATTGCATCCTCCAACCTCTGACACAGTCCGAGCAACTCGCTCAGTTATGGAGTCGTCTAATCCCGAAAGACGCATTTCTGCACATTTTGTGGGTCTGGATATCCGGACCTCTTCAGGGTTAAAGATGACTCGCAGCTTGTACCAAAGTCAGCCTTCTCGCTATTTGTTTCGCCCGAGACCTCAAGAACACGGGCACCAGTAAGCCGCTTTCGACATCGCATGTCGCGGGGGCTGATGCCAAGATCAACAGGGGAAACCTTTTGCCTAGCTTCAGTCAGTACCGCCGCATAGCTCATGCCTCTCTCCTCTGCTCCCGGCTGCAGGGTGATGACCACAGCTGCCGAACGAGGGGGCGTAGTTTGACAGGCTTTGGTTTCCCCACTATTTGACCACCTTTGCTGCCTGTTTTCTTCTTTGTTCCTCGCCTGGTTACCGTAGTCCTCCCCATCCGTGGGCTTAGGTGCTGGCGGCAACGAGCGGGGTTCACTCCGAGAAAGAGGGAGAGAGGGAGTAGGGACGACAGCCTCGCCATTCCCTCGCTTCGACTTTTTACCCCTTCTTCTTCTTTTTCCGCTTGGAAGCGGGGTTGGCCACAGTTGTCACTGTTTGCGACCTCTCATTCGGAGTGACATCAACAGAAGCTGGAGCCTCAATGGACGGTGCTACTACACCGCGACTTGCAGCAGCGTAACTGCGTTGCGGCTGTGGGTCAGTTCCGCTTCGGCGGACAGTTGCCTTGGAAGGACCTTTGGTGGGCAAAAGCCTCTCCTCTAGCCCACCAAACCTGGCATCCATCATGCTGCCTACTTCTGACAGCGCTTTCCTCAGCAGGGCTTCCGGCGACGAATCAGTCGACGATAGCATGCCTGGGACGTGCGTGTTCGGTACGGCTGGCGGTGGTGCCGGTGAGCGATAACCCTCCGCAGCTCCTGTCTCATTTCGGCGAGTTCCTTGCGGAGTTCTGCCAGTTCTGCCTGTAATCGGGCATTGTCCACCTGTAATTTCCGGGTTTCCTCGGAAACCGAGCAACGATGTAAGCGCTTCCACCGCATTACTGATGGAGGCTGTCGCTTCCTTAAGAGCACGCTGGAAAAGTACCCTTAAGATTGCCGATTTCGATGCAACCGTCCGTATAATCGTAAGCCCATCGATTGCTTGTTGCCGAAGGGTTGAGGCTAGTGGCCCTTCAGAGTCGCATGAAAGCGACGAAGAAATCGAGAGTCGCCTCAGCCTGGCACTTCTCGAAATCGTCGAGTAGGTCTGCCGTCTCTTCTTCTTGCCGAAGTTTCAGCTCCTCCCTTTTGGCCTTATTTGCTCAGCCTGAGCCTTAGCCAAGCCGACATAGTTTCCGCTGGTCGGAGGGCGACCTCTACCTCTTTTAGACTGAGGTCTTCGAGGCGGATACTGCGCTCTCACCGGAGTCGCCGACCAAATCGCCACGGTTCCTCCTTTTACTTGGTCGATCTTTGTCTGAAGACCTTTCAGATCGCGCCATCAGCCATGCTGCACGCGGAAGAGTCAGACTCAGTCATTTCCTCCGCGTGTTGGACTGCCTGATTCTCCAAAGGACTGTTGTCAGCTGCAACGTCTCCAGCTGAGTTCTCCCTTGCCTCAGGCTCGGAATTGCTCGGTTCTGTGGCTTGCACCAGCCCGAAATTCTGGCACACATCTCTATCAGCGGCTGTTAATTCGACCACCAACGTTTTCTCCTCCACTTCAGACACAGGAGCCTCCAGGGGCGTCCAGTTGACAGGCACGCTTGCCGTAAGTAGCGCTCCGAGCTCCGTGTCGCTCTCCTGCTTCTTCTGCTCTCTGTTCTTTACCATCCACCTCCACCCTTTCCGATGGACTAACCGGCATAGACGAGACTACATCTTTTTCGGATTCTACCACAGCCGCGCTTGTCACGGACAGCGCAACGAGCTCTCACTAGATCTAGCGACCGACTTGAGTCAAGGCATTTTGCCCTTGACATCTGGCGCAGATCTTTATCTACTCCTTCTACTATGGGTTTTACCCCCTTCAGCCAAACTGCTATACTCAATATCGGCTTTCGCCTCTTCTCCTACCACATCAATTGGTTTTGGGTTTTTAATACTGGTTTCCATATGGTTCCCACGAGTGTTGGAGAAGGTTTCTCCGCTTGAGCAGGCTCACCATGCCTACTGAGGCCTAAATACAACGGAGTGCGGCAGGTGCTCCGAGGTTTTGCGCGCTTTGCGACCGAAGAACCTCTCCGGCCCGCCCCGCCCACAGAACAAGTCATCTGAGGTAGGATCTCAATGGCCTGCTCTGCGTGCGGAACTGCCCATCATCACGCGCCGAACTTAAGCAAGGGATTTTTATGAGGTTTACTCCTCGCAGCCCAGACCATCTAAGGGCTGCCAGTGGTCATATGCTTGTTTCAAAGATTAAGCCATGCATGTCTAAGTATAAACAAATTCATACTGTGAAACTGCAGATAGCTCATTAAATCAGTTATAGTTTATTTGATGGTACCTTGCTACATGGATAACTGTGGTAATTCTAGAGCTAATACATGCTGAAAAGCCCCGACTTCTGGAAGAGGTGTATTTATTAGATAAAAACCAATGGGTGAAAGCCCTTCTTGGTGATTCATGATAACTTCTCGAATCGCATGGCCTTGTGCCGGCGATGCTTCATTCAAATGTCTGCCTATCAACTTTCGATGGTAGGATAGAGGCCTACCATGGTGGCAACGGGTAACGGGGAATTAGGGTTCGATTCCGGAGGGAGCCTGAGAAACGGCTACCACATCCAAAGGCAGCAGGCGCGCAAATTACCCAATCCCGACACAGGGAGAATGATGACAATAAATAACAATGCAGGGCCCTTTGGGTCTTGCAATTGGAATAGTACAATTTAAAATCCCTTAACGAGGAACAATTGGAGGGCAAGTCTGGTGCCAGCAGCCGCGGTAATTCCAGCTCCAATAGCGTATATTAAAGTTGTTGCAGTTAAAAAAGCTCGTAGTTGAACTTCAGGCCCGACGGGGTGAGGTCTGCCTCACGGTATGTACTATCCGGTTGGGCCTTTTTACTCCTGGTGATCGTATGTCGTTTACTCGGTGTGCGGGGAACCAGGAGTACCACTTTTTGAAAAAATTAGAGTGTTCAAAGCAGGCATATGCGAATACATTAGCATGGAATAATAGAATAGGACGTGCGGTTCTATTTTGTTTTCTAGGATCGCCGTAATGATTAATAGGGACGGTTGGGGGCATTAGTATTCGGATTGCTAGAGGAATTCTTAGATTTACTGAAGACTAACTACTGCGAAAGCATTTACTTGAGACGTTTTCATTAATCAAGAACGAAGGTTGGGGATCAAAAATGATTGAATACCGTTGTAGTCCTAACGGTAAACTATGCCGACTAGGGATCGGGTGTTGTTCTTTTTGACACTCGGCACCTTACGAGAAATCAAAGTGCACAGGTTCTGGGGGGAGTATGGTCGCAAGGCTGAAACTTAAAGGAATTGACAGGAAAGGGCACCACCAGGAGTGGAGCCTGCGGCTTAATTTGACTCAACACGGGAAACTCACCAGGTCCAAGACACAATAAGGATTGACAGATTGAGAGCTCTTTCTTGATTTGTGGGTGGTGGTGCATGGCCGTTCTTAGTTGGTGGAGTGATTTGTCTGCTTAATTGCGATAACGAACGAGACCTTAGCCACCACCTAAATAGTGCTGCTAGCTTTTGCTGGTATAGTCACTTCTTAAGAGGGACTATCGATTTCAAGTCGATGGAAGTTTGAGGCAATAACAGGTCT"/>
    <n v="4024"/>
    <s v="Naganishia albida"/>
    <s v="Fungi"/>
    <m/>
    <m/>
    <m/>
    <m/>
  </r>
  <r>
    <x v="0"/>
    <x v="0"/>
    <n v="2"/>
    <n v="938"/>
    <n v="89.271681769723017"/>
    <x v="1"/>
    <x v="1"/>
    <x v="6"/>
    <s v="CACCAGGTTGATTCTGCCTGAC"/>
    <s v="TAANCAGCACAMTCCACTC"/>
    <s v="Microsporidia"/>
    <n v="700"/>
    <n v="4"/>
    <n v="0.42643923240938164"/>
    <s v="&gt;consensus_cl_id_0_total_supporting_reads_1"/>
    <n v="1"/>
    <n v="25"/>
    <s v="TTACGTATTGCTAAGGTTAACAGACGACTACAAACGGAATCGACAGCACCGGTAATTCCAGCTCCAATAGCGTATATTAAAGTTGTTGCAGTTAAAACGTCCAGTCGAACGTTTGCCTTTTTGTTTGAGCCTCATCATTCAGTTGTTGAGGTGGTTTCAGACTGGGTACAAGTCTAGATGGTTCTGGTCTTCTGGATTGGGATCTATTCACTAGGCGTATTACCATGAGCAAATCAGAGTGTTTAAAGCAGGCTTTTAAGCTTGAACGTGTTAGCATGGAATAATGAAATATGACCCAGGGTCTATTTCGTTGGTTTTGAGACCTAAAGTAATGATGAATAGGAGTGGTCGGGGGCATTTGTATTTCGGCGCTAGGAGGTGAAATTCTTGGATTGCCGGAAGACAAACTACTGCGAAAGCATTTGACCCAGGACATTTCCATTGATCAAGGGCTAAAGTTGAGGGATCGAAGACGATTAGATACCGTCGTAGTCTTAACCACAAACGATGCCGACTAGAGATCGGGGCTTGGCTATTAAGGCTTGCTCGGGATCTTAGCGAAAGCAAAGTTTTTGCCTTGGGGAGTACGGCTCGCAAGACTGAAACTTAAAG"/>
    <n v="612"/>
    <s v="Lichtheimia hyalospora"/>
    <s v="Fungi"/>
    <m/>
    <m/>
    <m/>
    <m/>
  </r>
  <r>
    <x v="0"/>
    <x v="0"/>
    <n v="2"/>
    <n v="938"/>
    <n v="89.271681769723017"/>
    <x v="1"/>
    <x v="1"/>
    <x v="0"/>
    <s v="CCCTTAGATRRYCTGGGCTGC"/>
    <s v="CGTGTTACGACTTCTTC"/>
    <s v="Gregarines"/>
    <n v="300"/>
    <n v="38"/>
    <n v="4.0511727078891262"/>
    <s v="&gt;consensus_cl_id_5_total_supporting_reads_19"/>
    <n v="19"/>
    <n v="50"/>
    <s v="ATCCTCTAGATGATAAGGCTCACAACATTTCCTCACGAAGAGCAGTGCAGAGCAAAGCAGCTACGTAAGTCCATGTAATTTGCCGGATCATCCAATCGGTTGAAGCGACGGGCGGTGTGTACAAAGGGCAGGGACGTAATCAGCACAAGGTGATGACTTGTCCTTACTAGGAATTCCTCGTTCATGACCCATAATTGCAAAGGTCAATCCCTATCACGACGGAGTTTCACAAGATTTCCCGCTTCGTACGAAGTAGGGCAGAGCTCGCTGACTCCGTCATTGTAGCGCACGTGCAGCCCGCCATCTAAGGGACGTAAC"/>
    <n v="318"/>
    <s v="Uncultured eukaryote rRNA"/>
    <s v="Gregarinasina"/>
    <s v="Yes"/>
    <s v="GTTACGTCCCTTAGATGGCGGGCTGCACGTGCGCTACAATGACGGAGTCAGCGAGCTCTGCCCTACTTCGTACGAAGCGGGAAATCTTGTGAAACTCCGTCGTGATAGGGATTGACCTTTGCAATTATGGGTCATGAACGAGGAATTCCTAGTAAGGACAAGTCATCACCTTGTGCTGATTACGTCCCTGCCCTTTGTACACACCGCCCGTCGCTTCAACCGATTGGATGATCCGGCAAATTACATGGACTTACGTAGCTGCTTTGCTCTGCACTGCTCTTCGTGAGGAAATGTTGTGAGCCTTATCATCTAGAGGAT"/>
    <n v="318"/>
    <s v="yes"/>
  </r>
  <r>
    <x v="0"/>
    <x v="0"/>
    <n v="2"/>
    <n v="938"/>
    <n v="89.271681769723017"/>
    <x v="1"/>
    <x v="1"/>
    <x v="1"/>
    <s v="CTGCCAGTAGTCATATGCTTGTTTCAAGGA"/>
    <s v="GATCCTTCTGCAGGTTCACCTACAGCT"/>
    <s v="Kinetoplastids"/>
    <n v="5000"/>
    <n v="9"/>
    <n v="0.95948827292110883"/>
    <s v="&gt;consensus_cl_id_0_total_supporting_reads_6"/>
    <n v="6"/>
    <n v="66.666666666666657"/>
    <s v="TTAAGCCATGCATGTCTAAGTATAAGCAATTTATACAGTGAAACTGCGAATGGCTCATTAAATCAGTTATCGTTTATTTGATAGTACCTTTACTACTTGGATAACCGTGGTAATTCTAGAGCTAATACATGCTAAAAATCCCGACTGTTTGGAAGGGATGTATTTATTAGATAAAAAATCAATGCTTTTCGGAGCTCTTTGATGATTCATAATAACTTTTCGAATCGCATGGCCTTGTGCTGGCGATGGTTCATTCAAATTTCTGCCCTATCAACTTTCGATGGTAGGATAGTGGCCTACCATGGTTTCAACGGGTAACGGGGAATAAGGGTTCGATTCCGGAGAGGGAGCCTGAGAAACGGCTACCACATCCAAGGAAGGCAGCAGGCGCGCAAATTACCCAATCCCGACACGGGGAGGTAGTGACAATAAATAACGATACAGGGCCCTTTCGGGTCTTGTAATTGGAATGAGTACAATGTAAATACCTTAACGAGGAACAATTGGAGGGCAAGTCTGGTGCCAGCAGCCGCGGTAATTCCAGCTCCAATAGCGTATATTAAAGTTGTTGCAGTTAAAAAGCTCGTAGTTGAACCTTGGGCTTGGTTGGCCGGTCCGCCTTTTGGCGAGTACTGGACCCAACCGAGCCTTTCCTTCTGGCTAACCTTCGCCCTTGTGGTGTTTGGCGAACCAGGACTTTTACTTGAAAATTAGAGTGTTCAAAGCAGGCCTTTGCTCGAATATATTAGCATGGAATAATAGAATAGGACGTTATGGTTCTATTTTGTTGGTTTCTAGGACCATCGTAATGATTAATAGGGACGGTCGGGGGCATCAGTATTCAGTTGTCAGAGGTGAAATTCTTGGATTACCTGAAGACTAACTACTGCGAAAGCATTTGCCAAGGACGTTTTCATTAATCAAGAACGAAAGTTGGGGATCGAAGATGATCAGATACCGTCGTAGTCTTAACCATAAACTATGCCGACTAGGATCGGGTGTTGTTCTTTTTTTGACGCACTCGGCACCTTACGAGAAATCAAAGTCTTTGGGTTCTGGGGGAGTATGGTCGCAAGGCTGAAACTTAAAGGAATTGACGGAAGGGCACCACCAGGAGTGGAGCCTGCGGCTTAATTTGACTCAACACGGGGAAACTCACCAGGTCCAGACACAATAAGGATTGACAGATTGAGAGCTCTTTCTTGATTTTGTGGGTGGTGGTGCATGGCCGTTCTTAGTTGGTGGAGTGATTTGTCTGCTTAATTGCGATAACGAACGAGACCTTAACCTACTAAATAGTGCTGCTAGCTTTTGCTGGTATAGTCACTTCTTAGAGGGACTATCGATTTCAAGTCGATGGAAGTTTGAGGCAATAACAGGTCTGTGATGCCCTTAGACGTTCTGGGCCGCACGCGCGCTACACTGACGGAGCCAACGAGTATTAACCTTGGCCGAGAGGTCTGGGAAATCTTGTGAAACTCCGTCGTGCTGGGGATAGAGCATTGTAATTATTGCTCTTCAACGAGGAATTCCTAGTAAGCGCAAGTCATCAGCTTGCGTTGATTACGTCCCTGCCCTTTGTACACACCGCCCGTCGCTACTACCGATTGAATGGCTTAGTGAGGCCTCCGGATTGGTTTAAAGAAGGGGGCAACTCCATCTCGGAACCGAAAAGCTGGTCAAACTTGGTCATTTAGAGGAAGTAAAAGTCGTAACAAGGTTTCCGTAGGTGAACCTGCAGAAGGATCAGGTGCTGTCGATTCCGTTTGTAGTCGTCTGTTTAACCTTAGCAATACGTAACTGAACGAAGTACAAT"/>
    <n v="1816"/>
    <s v="Debaryomyces hansenii"/>
    <s v="Fungi"/>
    <m/>
    <m/>
    <m/>
    <m/>
  </r>
  <r>
    <x v="0"/>
    <x v="0"/>
    <n v="2"/>
    <n v="938"/>
    <n v="89.271681769723017"/>
    <x v="1"/>
    <x v="1"/>
    <x v="2"/>
    <s v="GAATTGACGGAAGGGCACAC"/>
    <s v="CCAAGAYRTCTAAGGGCATCAC"/>
    <s v="Amoebozoa"/>
    <n v="400"/>
    <n v="130"/>
    <n v="13.859275053304904"/>
    <s v="&gt;consensus_cl_id_4_total_supporting_reads_84"/>
    <n v="84"/>
    <n v="64.615384615384613"/>
    <s v="GAGAGACCTGTTATTGCTCAATCTCGTGCGGCTCGAAGCCGCCTGTCCCTCTAAGAAGAATTTTAATACGTCGCCAGTGAGTTGCGCGACACGAAGCGCGCACACCTAAATGTCGACGCCTATTTAGCAGGCTAGAGTCTCGTTCGTTATCGGAATTAACCAGACAAATCGCTCCACCAACTAAGAACGGCCATGCACCACCACCCACCGAATCAAGAAAGAGCTGTTAATCTGTCAATCCTTCCGGTGTCCGGGCCTGGTGAGATTTCCCGTGTTGAGTCAAATTAAGCCGCAGGCTCCACTCCTGGTGGTGCCCTTCCGTCAATTCAGGTGCTGTCGATTCCGTTTGTAGTCGTCTGTTTAACCTTAGCAATACGTAACT"/>
    <n v="382"/>
    <s v="Galleria mellonella"/>
    <s v="Insect"/>
    <m/>
    <m/>
    <m/>
    <m/>
  </r>
  <r>
    <x v="0"/>
    <x v="0"/>
    <n v="2"/>
    <n v="938"/>
    <n v="89.271681769723017"/>
    <x v="1"/>
    <x v="1"/>
    <x v="7"/>
    <s v="GAGTGGAKTGTGCTGNTTA"/>
    <s v="ACCTGTCTCACGACGGTCTAAAC"/>
    <s v="Microsporidia"/>
    <n v="2800"/>
    <n v="2"/>
    <n v="0.21321961620469082"/>
    <s v="&gt;consensus_cl_id_0_total_supporting_reads_1"/>
    <n v="1"/>
    <n v="50"/>
    <s v="GATGCCACCCTGTACAAAAAAGGACTGATACCGGCCCAGTTGGGCGGCACCTCGTCGGTGTTCGAGATCGACACCAAAACCGGCGATACCCGCGAGGTCCGGGGCACGGCCGCCGTGGGCCTGCTCTCGGCAAAAGCCAGTGTGGAAGGCCCCATGGCAAGGGACAAAGCTTCGTACTTTGTAGCCGCCCGCAGAACCTATCTCGATCTGTTTTTAAAACTTTCGGATAAATACCGCAACAACCGGTTGAATTTCTACGACCTTAACGCTAAAATGCATTACGCGGCCAGGAGAGACGACCGGCTTTCGCTGGCGTTCTTTTCGGGCATGGACCGTATGGGGCTGGAAGACCTCGTGGATATGAAGTGGGGAAACAATACGGTTTCGCTGCGGTGGTTCCACCGTTACCACGACCGGTTGCAGGCCTCGACGTCGCTGTTCCATTCCTCGTACTCTTCGGAACCCGGCAACATCGATATTCTCGACTCGCAGAACAGTTTTGAGAGTTACATCCGCCAGGCGGCATTCGGCACGCCGCCACCTGGTCGTCAGGCAGGCACCTGCTTCGGTTCGGCCTCCAAACGGCCTATATCGGCCTGAAATCGGCCGAATGGGACCTGCTGAACTACCCGGTTTCTAATCCCCTTAGATAGTCTGGGCTGCGAAAGCACGGTCTATCGATCCTTTTCCAGCTCGACGAGTTTTCGGCAAGAGGTGTCAGAAAAGTTACCACAGGATAACTGGCTTGTGGCGGCCAAGCGTTCCTTGGCGACGTCGCTTTTTGATCCTTCGATGTCGGCTCTTCCTATCATTGCGAAGCAGAATTCGCCAAGCGTTGGATTGTTCACCCACTAACAGGGAACGTGAGCTGGGTTTAGACCGTCGTGAGACAGGTGATCCTTCTGCAGGTTCACCTACGGAAACCTTGTTACGACTTTTACTTCCTCTAAATGACCAAGTTTGACCAGCTTTTCGGTTCCAAGATGGAGTTACCCCCTTCTTTAAACCAATCCGGAGGCCTCACTAAGCCATTCAATCGGTAGTAGCGACGGGCGGTGTGTACAAAGGGCAGGGACATGTCCAACGCAAGCTGATGACTTGCGCTTACTAGGAATTCCTCGTTGAAGAGCAATAATTACAATGCTATCCCAGCACGACGGAGTTTCACAAGATTTCCAGACCTCTCGGCCAAGGTTAATACTCGTTGGCTCCGTCCAGTGTAGCGCGTGCGGCCCAGAACGTCCTAAAGGCATCACAGACCTGTTATTGCCTCAAACTTCCATCGACTTGAAATCGATAGTCCCTCTAAGTGACTATACCAGCAAAAGCTAGCACTATTTAGTAGGTTAAGGTCTCGTTCGTTATCGCAATTAAGCAGACAAATCACTCCACCAACTAAGAACGGCCTGCCACCACCCACAAAATCAAAGAAGAGCTCTCAATCTGTCAATCCTTATTGTGTCTGGACCTGGTAGGTTCCCCGTGTTGAGTCAAATTAAGCCGCAGGCTCCACTCCTGGTGGTGCCTTCCGTCAATTCCTTTAAGTTTCAGCCTTGCGACCATACTCCCCCCAGAACCCAAAGACTTTGATTTCTCGTAAGGTGCCGAGTGCGTCAAGAACAACACCCGATCCCTAGTCGGCATAGTTTATGGTTAAGACTACGACGGTATCTGATCATCTTCGATCCCCTAACTTTCGTTCTTGATTAATGAAAACGTCCTTGGCAAATGCTTTCGCAGTAGTTAGTCTTCAGGTAATCCAAGAATTTCTCTGACAACTGAATACTGATGCCCCCGACCGTCCCTATTAATCATTACGATGGTCCTAGAAACCAACAAAATAGAACCATAACGTCCTATTCTATTATTCCATGCTAATATATTCGAGTAAAGGCCTGCTGAACACTCTAATTTTTTCAAAGTAAAAGTCCTGGTTCGCCAAACACCACAAAAAAAAAAAAAAAAAAAAAAGGGGCGAAAAGGTTAGCCGAAGGAAAGGCTCAGTTGGGTCCAGTACTCCGCCAAAAATGGACCAGCCAACAAGCCCAAGGTTCAACTACGAGCTTTTTAACTGCAACAACTTTAATATACGCTATTGGAGCTGGAATTACCGCGGCTGCTGGCACCAGACTTGCCTCAATTGTTCCTCGTTAAGGTATTTACGTGTACTCCATTCCAATTACAAGACCCGAAAGGGCCCTGTATCGTTATTTATTGTCACTACCTCCCCGTGTCCGGGATTGGGTAATTTGCGCGCCTGCTGCTTCTTGGATGTGGTAGCCGTTTCTCGGGCTCCCTCTCCGGAATCGAACCCTTATTCCCCGTTACCCGTTGAAACCATGGTAGGCCACTATCCTACCATCGAAAGTTGATAGGGCAGAAATTTGAATGAACCATCGCCAGCACAAGGCCATGCGATTCGAAAGTTATTATGAATCATCAAAAGGCTCCGAAAAGCATTGATTTTTATCTAATAAATACATCCCTTCCAAACAGTCGGGATTTTTAGCATGTATTAGCTCTAGAATTACCACGGTTATCCAAGTAGTGAAAGTGCTATCATTAGGCATTAACTGATTTAATGAACCATTCGCAGTTTCACTGTATAAATTGCTTATACTTAGACATGCATGGCAATCTTTGAAACAAGCATATGACTACTGGCAGACCTGTCTCACGACGGTCTATCGATCCTTTTGGCTCGAAGAGTTTTCGGCAAGAGGTGTCAGAAAAGTTACCACAGGGATAACTGGCTTGTGGCGGCCAAGCGTTCGCCAGCGACGTCGCTTTTTGATCCTTCGATGTCGGCTCTTCCTATCATTGCGAAGCAGAATTCGCCAAGCGTCGGATTGTTCACCCGCTAACAGGGAACGTGAGCTGGGTTT"/>
    <n v="2885"/>
    <s v="Debaryomyces hansenii"/>
    <s v="Fungi"/>
    <m/>
    <m/>
    <m/>
    <m/>
  </r>
  <r>
    <x v="0"/>
    <x v="0"/>
    <n v="2"/>
    <n v="938"/>
    <n v="89.271681769723017"/>
    <x v="1"/>
    <x v="1"/>
    <x v="3"/>
    <s v="GAAGAAGTCGTAACACG"/>
    <s v="ACCTGTCTCACGACGGTCTAAAC"/>
    <s v="Gregarines"/>
    <n v="3350"/>
    <n v="7"/>
    <n v="0.74626865671641784"/>
    <s v="&gt;consensus_cl_id_0_total_supporting_reads_4"/>
    <n v="4"/>
    <n v="57.142857142857139"/>
    <s v="CCAGCTCGTTCCCTATAAACGGGTGAACAATCCGACACTTTGAGACTTCTGCGTCCCAATGATAGGAAGAGCCGACATCGAAGGATCAAAAAGCAACGTCGCTATGAACGCTTGGCTTCCACAAGCCAGTTATCCCTGTGGTAACTTTTCTGTCACCTCTAACCAGAACTGTTCTGGATTTAAAGGATCGATAGGCCATACTGCGTAGTTCATAATCGTAATGAAATTCTGAATCAAGCTGACTTTTCCCCTTTTAGTCTACGAGAGATTTCTGTTCTCTCTGAGTCAACCTTTGGACATCTGCGTTGCAATTTAGCAGATGTGCCGCCCCAACCAAACTCCCCATCTGACAATGTCCTCTTTGATGTGAGTTATCAACCGACATTCATCCAACTCACAGAGCTGCACCATTTAAAATTAAGCAGAACAACGCTACAGGTCGTGGTATTTCACTGTCGGGCAAGCCCTCCACGTATGCTACACCCCATAGGTTATTCCACAATATCAGACTAGAGTCAAGCTCAACAGGGTCTTCTTTCCCCGCTTATCATGCCAAGCCCGTTCCCTTGGCTGTGGTTTCTCAGATAGCAGATGGGGACAGTAGGAATCTCGTTAATCCATTCATGCGCGTCACTAATTAGATGACGAGGCATTTGGCTACCGTAAGAGAGTCATAGTTACTCCCGCCGTTTACCGCGCTTAAGTGAATCTCATCACCGTGACATTCAGAGCACTGGGCAGAAATCGCATTATGTCAACAGCAGTAAAGCCTATCATAATGCTTTGTTTAATTAAACAGTCAGATTCCTCTGGTCCACACCAGTTCTGAGTTGACAGCATAACTGTCCTCAGAGCCAATCCTTTACCGAAGGTTCGGATCTAATTTGCCGACTTCCCTCATCTGCTTTGCTCTGCTAAACCAAAGGTACCTAACCTTGGAGACCTGCTGCAGTTATTGGTACGGTTCAAAGAACTCCATAGACCACTGGTTTTTCAACGGCCCCGAGTTGTTGTCGTAGACTCTCAAATGAGAATCCTCTTTCACAGTTTACTCTCTTCTCAAACCAACATTATTCGAGAGATATCTGAGTTGAAAGGCATAGACGTCGCCTCGACACTCCTCCAGCCCCCAGTGCCCTTTGTGTTACCACTCTAAAGTCCTTTGAGTTAAGGAATATTAGCCTTATTCTCTTTCGGGAATCATTTGAGCTAATAAACCCTTAGAACCGACTAACCCGAAACCAACTACTGTTCCTTCGGAACCCTTATCCACGTAGGCCGTTGCCATTCTCAGACAACTATTTACTACTATCACCAAGATCTGCACTAAATTCACCTCCTGTTGCACTCACGCACAACATTCTCTGGTAAATTCACGCCCTCCTACACGTTGTTTCTTTGCAACAACGACGCATTATCGACTTTTCGCTGACCGTCATCAATTTTCGGGGCTGGTCCATTCGGCAGGTGAGTTATTACACTCCTTAGCGGATTTCAACTTCCATGACCACCGTCCTGCTGTCTCAATGAACCAACACCCTTTGTGGTTTGTCATAAGCGGAAATTAGACGTCTTATATGCGTTTAAGGAGCATCCCTCATCGCCAGTTCTGCTTACCAAAAATGGCCCACTATGAACTTACGCATAGTCACCGCCAATTATCAACTTAATTGGCTTTATCGATTTCATTTGAAGTTTGAGAATAGGTCGAGGACCAAGATGTCCCCAGTGCCTCTAATCATAAGCTTTACCGAAACCTACTTTTCAAGTTCAAGCTATCTAAGGAAACTTCGGAGGGAACCAGCTACTAGATGGTTCGATGAGTCTTTCGCCCTATACTCAGGTAGGATGAACGATTTGCACGTCAGTATCACATTGAGCCTCCACCAGGATTTCTCCTGGCTTCACTCTTCCCAAGTATAGATCACCATCTTTCGGGTTTAATAAGCTATGCTCTATCACAATTTTCACAGGAATTGCTTGTTCCGCAATCACTTTCATTCCGCACTTGGGTTTTTTGCCTAGCACTTGCACAGCTTAATAACTCCTTGGTCCGTGTTTCAAGACGGGTCATAATCAAAGCCAAACACAGCCATTTAAACATGACCATGCTGCACAAGGCGGTTCCTGATTATGCTTCCAGCCCAGCGATTTCATGTTTTTTGAAGCTCCTCTCGAGTTCTTTTCAGCTTTCCCTCATGGTACTTATTCGCTATCGGTTTTGCAGTAATACTTAAACTTCGAGCACAGATGCGCCCGCTTTAAACTCCACTCTCAAGGAGTTTGACTCTACTTTCCATAACGTTGCGTTCTCATCTTAGAAACAGGCCTGTCACCGTTTTTCAGTTAGTCTTCCACCTCAACAACTAATTAGATCCCGCTCCGCTATTGTTCCCACATGTCATTGCAAGCAATGATTCGTGGACAGTTTGAATCCCTTTCGCTCGCCGCTAGTCAGGATGTCACTGTTGTTTTCCTTTCCTCCTCTTAATTATATGCTTAAATTCAGAGGGCTTCAATTAGATCAGGTTCAATTTAGTAACAACATTCGTTTTACTTAAAGTTTTGAAATTCCACGTTACTGGAATTTAAACCGCTCATACGTCAAAGACGTAAACACTCTAATTGTACTCTAACGAGTGCAATACATTCAGAAATGATGCTTTCGAAAATGCTCGGATCGGCACCCATACTGCGGACGCACATCTTTCATCAAACTGCAAACCAAGTAATCCATCGCTGAACCTTTAAATAGTTTGATTAATGTCTGTCAATGCCTAAATCCTTCTAGATGATGTGTGTTTTTAACACTTTTTTAATGATCCATCCGCAGGTTCACCTACGGATACCGTGTTACGACTTCTTCATCCTCTAGATGACAAGGCTTATTCGCTTCCATTTCACAAAGGCGAATGCCAATATAAAATCCGCAGAATTCACCGGATCATCCAATCGGTTGAAGCGACAGGCGGTGTGTACAAGGCAGGGACCAATCGCACAGTATTATGAACTATACTTACTAGGAATTCCTCGTTCATGAGCCAAATTACAAAACTCAATCCCTAACACGACACTATTTTCGTGATTTCACATTTCTTTCGAAATGTAAGGCTTGTTGCTAGAGTCATTGTAGCCACGTGCAGCCCAGGCCATCTAAGGGCATCACAGACCTGTTATAGCCTCGATCTTACCTGGGGTAAAACCCCCAGAGTCCTTCTCCTGCAGCTTCTCAGGAACGATGAGAAGAGAAAAGGAGACAGCCGAGATCTCGTCCGTTATCGGAATTAACCAGACAAGTCACCTCACCGACTAAGAACGGCCATGCACCACCACCCATAGAATCAGAAAGATCTCTTCACCTGTCAATCATAACCATGTCCGGGCCTGGTAAAATTCCCCGTGTTGACTCAAATTAAGCCGCAGGCTCCCACTCCTGGTGGTGCCC"/>
    <n v="3445"/>
    <s v="Stenophora cattiensis"/>
    <s v="Gregarinasina"/>
    <s v="Yes"/>
    <s v="GGGCACCACCAGGAGTGGGAGCCTGCGGCTTAATTTGAGTCAACACGGGGAATTTTACCAGGCCCGGACATGGTTATGATTGACAGGTGAAGAGATCTTTCTGATTCTATGGGTGGTGGTGCATGGCCGTTCTTAGTCGGTGAGGTGACTTGTCTGGTTAATTCCGATAACGGACGAGATCTCGGCTGTCTCCTTTTCTCTTCTCATCGTTCCTGAGAAGCTGCAGGAGAAGGACTCTGGGGGTTTTACCCCAGGTAAGATCGAGGCTATAACAGGTCTGTGATGCCCTTAGATGGCCTGGGCTGCACGTGGCTACAATGACTCTAGCAACAAGCCTTACATTTCGAAAGAAATGTGAAATCACGAAAATAGTGTCGTGTTAGGGATTGAGTTTTGTAATTTGGCTCATGAACGAGGAATTCCTAGTAAGTATAGTTCATAATACTGTGCGATTGGTCCCTGCCTTGTACACACCGCCTGTCGCTTCAACCGATTGGATGATCCGGTGAATTCTGCGGATTTTATATTGGCATTCGCCTTTGTGAAATGGAAGCGAATAAGCCTTGTCATCTAGAGGATGAAGAAGTCGTAACACGGTATCCGTAGGTGAACCTGCGGATGGATCATTAAAAAAGTGTTAAAAACACACATCATCTAGAAGGATTTAGGCATTGACAGACATTAATCAAACTATTTAAAGGTTCAGCGATGGATTACTTGGTTTGCAGTTTGATGAAAGATGTGCGTCCGCAGTATGGGTGCCGATCCGAGCATTTTCGAAAGCATCATTTCTGAATGTATTGCACTCGTTAGAGTACAATTAGAGTGTTTACGTCTTTGACGTATGAGCGGTTTAAATTCCAGTAACGTGGAATTTCAAAACTTTAAGTAAAACGAATGTTGTTACTAAATTGAACCTGATCTAATTGAAGCCCTCTGAATTTAAGCATATAATTAAGAGGAGGAAAGGAAAACAACAGTGACATCCTGACTAGCGGCGAGCGAAAGGGATTCAAACTGTCCACGAATCATTGCTTGCAATGACATGTGGGAACAATAGCGGAGCGGGATCTAATTAGTTGTTGAGGTGGAAGACTAACTGAAAAACGGTGACAGGCCTGTTTCTAAGATGAGAACGCAACGTTATGGAAAGTAGAGTCAAACTCCTTGAGAGTGGAGTTTAAAGCGGGCGCATCTGTGCTCGAAGTTTAAGTATTACTGCAAAACCGATAGCGAATAAGTACCATGAGGGAAAGCTGAAAAGAACTCGAGAGGAGCTTCAAAAAACATGAAATCGCTGGGCTGGAAGCATAATCAGGAACCGCCTTGTGCAGCATGGTCATGTTTAAATGGCTGTGTTTGGCTTTGATTATGACCCGTCTTGAAACACGGACCAAGGAGTTATTAAGCTGTGCAAGTGCTAGGCAAAAAACCCAAGTGCGGAATGAAAGTGATTGCGGAACAAGCAATTCCTGTGAAAATTGTGATAGAGCATAGCTTATTAAACCCGAAAGATGGTGATCTATACTTGGGAAGAGTGAAGCCAGGAGAAATCCTGGTGGAGGCTCAATGTGATACTGACGTGCAAATCGTTCATCCTACCTGAGTATAGGGCGAAAGACTCATCGAACCATCTAGTAGCTGGTTCCCTCCGAAGTTTCCTTAGATAGCTTGAACTTGAAAAGTAGGTTTCGGTAAAGCTTATGATTAGAGGCACTGGGGACATCTTGGTCCTCGACCTATTCTCAAACTTCAAATGAAATCGATAAAGCCAATTAAGTTGATAATTGGCGGTGACTATGCGTAAGTTCATAGTGGGCCATTTTTGGTAAGCAGAACTGGCGATGAGGGATGCTCCTTAAACGCATATAAGACGTCTAATTTCCGCTTATGACAAACCACAAAGGGTGTTGGTTCATTGAGACAGCAGGACGGTGGTCATGGAAGTTGAAATCCGCTAAGGAGTGTAATAACTCACCTGCCGAATGGACCAGCCCCGAAAATTGATGACGGTCAGCGAAAAGTCGATAATGCGTCGTTGTTGCAAAGAAACAACGTGTAGGAGGGCGTGAATTTACCAGAGAATGTTGTGCGTGAGTGCAACAGGAGGTGAATTTAGTGCAGATCTTGGTGATAGTAGTAAATAGTTGTCTGAGAATGGCAACGGCCTACGTGGATAAGGGTTCCGAAGGAACAGTAGTTGGTTTCGGGTTAGTCGGTTCTAAGGGTTTATTAGCTCAAATGATTCCCGAAAGAGAATAAGGCTAATATTCCTTAACTCAAAGGACTTTAGAGTGGTAACACAAAGGGCACTGGGGGCTGGAGGAGTGTCGAGGCGACGTCTATGCCTTTCAACTCAGATATCTCTCGAATAATGTTGGTTTGAGAAGAGAGTAAACTGTGAAAGAGGATTCTCATTTGAGAGTCTACGACAACAACTCGGGGCCGTTGAAAAACCAGTGGTCTATGGAGTTCTTTGAACCGTACCAATAACTGCAGCAGGTCTCCAAGGTTAGGTACCTTTGGTTTAGCAGAGCAAAGCAGATGAGGGAAGTCGGCAAATTAGATCCGAACCTTCGGTAAAGGATTGGCTCTGAGGACAGTTATGCTGTCAACTCAGAACTGGTGTGGACCAGAGGAATCTGACTGTTTAATTAAACAAAGCATTATGATAGGCTTTACTGCTGTTGACATAATGCGATTTCTGCCCAGTGCTCTGAATGTCACGGTGATGAGATTCACTTAAGCGCGGTAAACGGCGGGAGTAACTATGACTCTCTTACGGTAGCCAAATGCCTCGTCATCTAATTAGTGACGCGCATGAATGGATTAACGAGATTCCTACTGTCCCCATCTGCTATCTGAGAAACCACAGCCAAGGGAACGGGCTTGGCATGATAAGCGGGGAAAGAAGACCCTGTTGAGCTTGACTCTAGTCTGATATTGTGGAATAACCTATGGGGTGTAGCATACGTGGAGGGCTTGCCCGACAGTGAAATACCACGACCTGTAGCGTTGTTCTGCTTAATTTTAAATGGTGCAGCTCTGTGAGTTGGATGAATGTCGGTTGATAACTCACATCAAAGAGGACATTGTCAGATGGGGAGTTTGGTTGGGGCGGCACATCTGCTAAATTGCAACGCAGATGTCCAAAGGTTGACTCAGAGAGAACAGAAATCTCTCGTAGACTAAAAGGGGAAAAGTCAGCTTGATTCAGAATTTCATTACGATTATGAACTACGCAGTATGGCCTATCGATCCTTTAAATCCAGAACAGTTCTGGTTAGAGGTGACAGAAAAGTTACCACAGGGATAACTGGCTTGTGGAAGCCAAGCGTTCATAGCGACGTTGCTTTTTGATCCTTCGATGTCGGCTCTTCCTATCATTGGGACGCAGAAGTCTCAAAGTGTCGGATTGTTCACCCGTTTATAGGGAACGAGCTGG"/>
    <n v="3445"/>
    <s v="yes"/>
  </r>
  <r>
    <x v="0"/>
    <x v="0"/>
    <n v="2"/>
    <n v="938"/>
    <n v="89.271681769723017"/>
    <x v="1"/>
    <x v="1"/>
    <x v="4"/>
    <s v="AGCTGTAGGTGAACCTGCAGAAGGATC"/>
    <s v="ACCTGTCTCACGACGGTCTAAAC"/>
    <s v="Kinetoplastids"/>
    <n v="2000"/>
    <n v="2"/>
    <n v="0.21321961620469082"/>
    <s v="&gt;consensus_cl_id_0_total_supporting_reads_1"/>
    <n v="1"/>
    <n v="50"/>
    <s v="CCAGCTCACGTTCCTATTAGCGGGTGAACAATCCGACATTTTGAGACTTCTGCGTCTCAATGATAGGAAGAGTGACATCGAAGGATCAAAAAGCAACGTCATATGAACGCTTGGCTGCCACCATTCGTTTTCTCTGTTGTTTTCTGTCACCTCTAGCCAGAACCTTTCTGGTTAAAGGATCGATAGGCCATGCTTTCGCAGTTCATTATTCGCACTGGAAATCAGAATCAAGCTGACTTTTCCCCTTTCAGTCTACGAGAGATTTCTGTTCTCTCTGAGTCAACCTTAGGGCATCTGCGTTGCAGTTTAGCAGATGTGTCACCGCCCCAGCAAACTCCCCATCTGAATATGTCCTCTGGTGGTTACGATCGGTAGAGAACCTTAAATCTAGAACACGTAAGAAAACGTGATTCGTTGGTAAGAGTAAGTAGAGCGACAGTGGAAGTCGTGGTATTTCACTGTCGCCAAAGCTCCCACGTATGCTACACCCCAGTCACTCCACAAAGTCAGACTAGAGTCAAGCTCAACAGGGTCTTCTTTCCCCGCTTATTTTTTGCCAAGCCCGTTCCCTTGGCTGTGGTTTCGCTAGATGGCGGATGGGGACAGTAGGAAATCTCGTTGATCCATTCATGCGCGTCACTAATTAAATGACGAGGCATTTGGCTACCCTTAAAGTCATAGTTACTCCCGCCGTTTACCCGCGCTTGGGCGAATTTCATCGCAATGACATTCAGAGCACTGGGCAGAAATCACATTGCGTAAAGCGTTGCCGCTTGTCGCAATGCTTTGTTTTAATTAAACAGTCAGATTCCTCTTGTCCGTACCAGTTCTGAGTTAACCGGTTAATGCCAACAGGATAGCCGAAGCTCCTAGCGTAGGCCACCGCTCGTTGCAACTCCCAAAGCGAGTAAACCCACTCCAAGAAAAGCGAGAACGATGAACTGTCACTAGGCCTGAAAGCTCGGCCCTCAGAGCCAATCCTTTCCAAAGGTACAGATCTAATTTGCCGACTTCCCTCATCCGCCTTATTCTATCGACCAGAGGCTACGCGAACCTAGGAGACCTGATGCGGTTTAGGGTACGCATTTTAGAAAATTGAGTAAACCATCCCTTGGGGTTTCAAAGGCCAATAGAAGCGCACCGGTTCCAACAGGTGTAAGAAACTATGCCAACTTTTCATCCTTTTCTCCAGACAAGCCGATTCAAAGGAGTGTTGTCGAAACAAGATAACGCTCCCCAGGGCTTCTCCACACAACCCAAGTTCAGTTGTGTTACCACAACCCCACCAACTAAGTAAAGGAATTTGGGCCTTTTCCCTTTCAGGTCAAGAGGCGAAGCCTCACTCTGAAGGAAGTAAGCTTTTCCTTTAGGGCCGACTAACCCGAGGACAATTGCTGTTCTCCCGGAACCCTTATCCACTTCGGTCATCAAAGTTCTCATTTGATTAATTGCTACTACCACCAAGATCTGCACTAGAGGCTGCTCCAGCTAGTTCACAACTAAGCCTTCTCAGCAACCCCCACGCCCTCCTACATCGTCTTCATTCATTGACGGTTTGGTATCGGCCGCCCGCTTGAGCGCTATCCATTTTCAGGGCTGGTCCATTCGGCAGGTGAGTTATTACACACTCCTTAGCGGATTTCAACTTCGCATTATTTTGCTATGCTGTTTCAATGAACCAACACCTTTTATGGTGTCTGATCAGCGAGTGTTGAGCGCCTTAACCAAACGTTAGGAGCATCCTCATCGCCAGTTCTGCTTACCAAAACTGGCCCACTAGAAAGTATCATTCATCTACCGAGCTAACTGAATTAGCAAGTACTTAAACTGTTAAAGTTTGAGAATAGGTCGAGGGCGGGATGCCCCGAGGCCTCTAATCATTCGCTTTACCGGATCTAACTGATCATTAACTGTATCCTGAGGGAAACTTCGGAGGGAACCAGCTACTAGATGGTTCGATTAGTCTTTCGCCCCTATGCCCAAGTTTGACGAACGATTTGCACGCGTCAGTATCGCTACGAGCTACCAGGGTTTCCCCTGGCTTCACCCAACTCAGGTATAGGTCACCATCTTTCGGGTCTAAACGAAAATGCTCAGGCTCGAACTTCAAAAGTCGGCTGCGGCATTGCTGTAATTCACAGCTTTTGCTTTCACTACGCGTCTGGGTTTGACGCATACACTCGCACTTTCGTTTAACTCCTTGGTCCGTGTTTCACAAGACGGGTCGTCTGTACATGCTTCTCAGCAGCTTGCGCTTCCGTTAACTTCTCGATGTTAAGAACAAAGTTATAGCCGAAGCACGACAACAAGTCATAACATACGGAAGTGATGTCGAGTAATGTAATGAGAGAAATCTCTCAAACATTGGGTCACGGACAGCCGCTTCCCCCTCAGCGATTTCAGGTATTTTAACTCTCCTTTCGAAGTGCTTTTCAACTTTCCCTCACGGTACTTGTTTGCTATCGATCTCTCACCGTTATCTAGCCGTGGATGGAGGTTACCACCCATTTTGCGCTCTACTCCCAAAGAGCGTGACTCATTAGATTAAAGCTGTACTTGAGAATGGCTGGAATAAGAACGTTGTCACCTTCTCTGGCGTGCGCTTCAGGCATCTTCTTCCCGGTTCTCAATAGCTATAACCTCGATGCACAACTCCGTCAGAAACGGATTAACATCGCGGAGCTCCCACTTCGTTCGCCACTACTACAGGAATCCCAGTTGGTTTCTTTTCCTCCGCTTAATTATATGCTTAAATTCAGCGGGTAGCCTTCTTGAGCTCGGATCATGATTTGAGAAGCCTACATAGTACACTCAACATTTCACTGTGAGTTCCACCAAGGTAGCATCATTTAGCCAGTGACGTAAAGGACACTGTATGTCATCCATTCAATCGAAATTGATTGGAGAAATCTATACGATACCGAGCCAAACATACTTCAGGCCGAGGCCAGAAGTACCTTTTGCGTTCAAGAGATCTGACTGAATGTAAAATTTCGCAAGTCATACTGCTTATCGCGGTTTGCTGCGTCCTTCCTCGGTGTGAGAGTCGAGTCATCCATCGCTGGGGATTTTTAATTCTCATTATTCAATGATTTAAGTCATGTTATTAACATTGAGTGCTTAGGTTGGTTGTTGTTTAAACAGGAATGATCCATCCGCAGGTTCACCTACGAGATGCAAATGTTACGACTTCTTCATCCTCTAGATGAAATAAGACTCTGGCTGCTTCCTCACGAGCGATGTAGAACAAAGCAGCTACGTAAGTCCATGTAATTTGCCGGATCATCCAATCGGTTGAAGCGACGGGCGGTGTGTACAAAGGCAGGGACGTAATCAGCACAAGGTGATGACTTGTCCTTGCGAATTCCTCGTTCATGACCCATAATTGCAAGGTCAATCCCTATCACGACGGAGTTTCACAAGATTTCCCGCTCCGTACGGAGTAGAGGTGGAAACTCATGACTCCGTCATTGTAGCGCACGTGCAGCCCAGGCCATCTAAGGGCATCACAGACCTGTTATAGGCTCGAACTTCCTTGTGATAGTCTCACCAAAGTCCCTCTAAGAAGCCAATCGCTTACAGAAGTAAACGAAGGCTAGTTAGTAGGTCGAGGTCTCGTCCGTTATCGGAATTAACCAGACAAGTCACCTCACCGACTAAGAACGGCCATGCACCACCACCATAGAATCGAGAAAGAACTCTCAATCTGTCAATCATGACTATGTCCGGGCCTGAGTGAGGTTCCCCGCGTTGAGTCAGAACAAGCTGCAGGCTCCACTCCTGGTGGTGCCCTTCCGTCAATTCCTTTAAGTTTCAGCCTTGCGACCATACTCCCCCCAGGGCCAGAGACTTAGATTTCTCTTGGGCTAAAAAGGATATTTTGTACAGCCTCCGATCCTCAGTCGGCATAGTTTATAGTTGGGACTACGACGGTATCTAAGCGTCTTCGATCCCCAACTTTCGTCCTTGATTAACAGGCACACACTGGGCAAATGCTTTCGCACTTGTTTGTCTTTGCTAGGTCTTAGATTTCACCTCTCTCCAGCAAGTACAGATGCCCCGTATGTCCTTATCAACCATTACTTGTGTTCCACGTCACCAACAAGGAGGATCACAGTCCTATATTGTTATTCCATGCTGAGCTGTTTAAGCTATAGCCTGGTTGGAGCACTCAATTTGCTCAAAGTAACCAGGCAGTACAGCCAGAAGCTATCCCACCCGAGTCCGAAACAGAAAGTGCACTGACTAACACGAAGTCAGACAGGCGTCTCTCCGATTTGGACGAAATCCAACTACGGACGCTTTAACTGCAGCAATTTTAATATACGCTATTGGAGCTGGAATTACCGCGGCTGCTGGCACCAGACTTGCCCTCCAATAGGTACTCGCAAATAGTTTTGCTTTCCGCTCATTACAATCACAGAACCGAAAAGGACACGAGGTTGCCTATTTCTGGTCACTACCTCCCCGTATCGGGATTGGGTAATTTACGCGCCTGCTGCCATCCTTAGATGTGGTAGCCGTCTCTCAGGCTCTCTCGGAATCGAACTGAATTCCCCGTTACCCGTCACAGCCTCGGTAGGCCAATACCCTACCGACGGGAGCTGATAGGTCAGAAACTCGAACGAACTGTCGCAAGATGCAGTCCGCTCGGTCATTATGATCACCAAGAACAGGTCGAAAACCTGGATGGTTCCAATATAATGAATGCCACCCTTCTACGAAGTCGGGTGTTTTTGCATGTATTAGCTCCAGAATTACCATGGATATCCATTTGGTAATGATCTTCGTGTAGATTATAACTGTTGTAATGAGCTATTCGCAGTTTTGCCGTATAAAAGCTTATACTTAGACTTGCATGGCTTAATCTTTGAAACAAGCATATGACTACTGGCAGACGTA"/>
    <n v="4902"/>
    <s v="Leidyana erratica"/>
    <s v="Gregarinasina"/>
    <s v="Yes"/>
    <s v="TACGTCTGCCAGTAGTCATATGCTTGTTTCAAAGATTAAGCCATGCAAGTCTAAGTATAAGCTTTTATACGGCAAAACTGCGAATAGCTCATTACAACAGTTATAATCTACACGAAGATCATTACCAAATGGATATCCATGGTAATTCTGGAGCTAATACATGCAAAAACACCCGACTTCGTAGAAGGGTGGCATTCATTATATTGGAACCATCCAGGTTTTCGACCTGTTCTTGGTGATCATAATGACCGAGCGGACTGCATCTTGCGACAGTTCGTTCGAGTTTCTGACCTATCAGCTCCCGTCGGTAGGGTATTGGCCTACCGAGGCTGTGACGGGTAACGGGGAATTCAGTTCGATTCCGAGAGAGCCTGAGAGACGGCTACCACATCTAAGGATGGCAGCAGGCGCGTAAATTACCCAATCCCGATACGGGGAGGTAGTGACCAGAAATAGGCAACCTCGTGTCCTTTTCGGTTCTGTGATTGTAATGAGCGGAAAGCAAAACTATTTGCGAGTACCTATTGGAGGGCAAGTCTGGTGCCAGCAGCCGCGGTAATTCCAGCTCCAATAGCGTATATTAAAATTGCTGCAGTTAAAGCGTCCGTAGTTGGATTTCGTCCAAATCGGAGAGACGCCTGTCTGACTTCGTGTTAGTCAGTGCACTTTCTGTTTCGGACTCGGGTGGGATAGCTTCTGGCTGTACTGCCTGGTTACTTTGAGCAAATTGAGTGCTCCAACCAGGCTATAGCTTAAACAGCTCAGCATGGAATAACAATATAGGACTGTGATCCTCCTTGTTGGTGACGTGGAACACAAGTAATGGTTGATAAGGACATACGGGGCATCTGTACTTGCTGGAGAGAGGTGAAATCTAAGACCTAGCAAAGACAAACAAGTGCGAAAGCATTTGCCCAGTGTGTGCCTGTTAATCAAGGACGAAAGTTGGGGATCGAAGACGCTTAGATACCGTCGTAGTCCCAACTATAAACTATGCCGACTGAGGATCGGAGGCTGTACAAAATATCCTTTTTAGCCCAAGAGAAATCTAAGTCTCTGGCCCTGGGGGGAGTATGGTCGCAAGGCTGAAACTTAAAGGAATTGACGGAAGGGCACCACCAGGAGTGGAGCCTGCAGCTTGTTCTGACTCAACGCGGGGAACCTCACTCAGGCCCGGACATAGTCATGATTGACAGATTGAGAGTTCTTTCTCGATTCTATGGTGGTGGTGCATGGCCGTTCTTAGTCGGTGAGGTGACTTGTCTGGTTAATTCCGATAACGGACGAGACCTCGACCTACTAACTAGCCTTCGTTTACTTCTGTAAGCGATTGGCTTCTTAGAGGGACTTTGGTGAGACTATCACAAGGAAGTTCGAGCCTATAACAGGTCTGTGATGCCCTTAGATGGCCTGGGCTGCACGTGCGCTACAATGACGGAGTCATGAGTTTCCACCTCTACTCCGTACGGAGCGGGAAATCTTGTGAAACTCCGTCGTGATAGGGATTGACCTTGCAATTATGGGTCATGAACGAGGAATTCGCAAGGACAAGTCATCACCTTGTGCTGATTACGTCCCTGCCTTTGTACACACCGCCCGTCGCTTCAACCGATTGGATGATCCGGCAAATTACATGGACTTACGTAGCTGCTTTGTTCTACATCGCTCGTGAGGAAGCAGCCAGAGTCTTATTTCATCTAGAGGATGAAGAAGTCGTAACATTTGCATCTCGTAGGTGAACCTGCGGATGGATCATTCCTGTTTAAACAACAACCAACCTAAGCACTCAATGTTAATAACATGACTTAAATCATTGAATAATGAGAATTAAAAATCCCCAGCGATGGATGACTCGACTCTCACACCGAGGAAGGACGCAGCAAACCGCGATAAGCAGTATGACTTGCGAAATTTTACATTCAGTCAGATCTCTTGAACGCAAAAGGTACTTCTGGCCTCGGCCTGAAGTATGTTTGGCTCGGTATCGTATAGATTTCTCCAATCAATTTCGATTGAATGGATGACATACAGTGTCCTTTACGTCACTGGCTAAATGATGCTACCTTGGTGGAACTCACAGTGAAATGTTGAGTGTACTATGTAGGCTTCTCAAATCATGATCCGAGCTCAAGAAGGCTACCCGCTGAATTTAAGCATATAATTAAGCGGAGGAAAAGAAACCAACTGGGATTCCTGTAGTAGTGGCGAACGAAGTGGGAGCTCCGCGATGTTAATCCGTTTCTGACGGAGTTGTGCATCGAGGTTATAGCTATTGAGAACCGGGAAGAAGATGCCTGAAGCGCACGCCAGAGAAGGTGACAACGTTCTTATTCCAGCCATTCTCAAGTACAGCTTTAATCTAATGAGTCACGCTCTTTGGGAGTAGAGCGCAAAATGGGTGGTAACCTCCATCCACGGCTAGATAACGGTGAGAGATCGATAGCAAACAAGTACCGTGAGGGAAAGTTGAAAAGCACTTCGAAAGGAGAGTTAAAATACCTGAAATCGCTGAGGGGGAAGCGGCTGTCCGTGACCCAATGTTTGAGAGATTTCTCTCATTACATTACTCGACATCACTTCCGTATGTTATGACTTGTTGTCGTGCTTCGGCTATAACTTTGTTCTTAACATCGAGAAGTTAACGGAAGCGCAAGCTGCTGAGAAGCATGTACAGACGACCCGTCTTGTGAAACACGGACCAAGGAGTTAAACGAAAGTGCGAGTGTATGCGTCAAACCCAGACGCGTAGTGAAAGCAAAAGCTGTGAATTACAGCAATGCCGCAGCCGACTTTTGAAGTTCGAGCCTGAGCATTTTCGTTTAGACCCGAAAGATGGTGACCTATACCTGAGTTGGGTGAAGCCAGGGGAAACCCTGGTAGCTCGTAGCGATACTGACGCGTGCAAATCGTTCGTCAAACTTGGGCATAGGGGCGAAAGACTAATCGAACCATCTAGTAGCTGGTTCCCTCCGAAGTTTCCCTCAGGATACAGTTAATGATCAGTTAGATCCGGTAAAGCGAATGATTAGAGGCCTCGGGGCATCCCGCCCTCGACCTATTCTCAAACTTTAACAGTTTAAGTACTTGCTAATTCAGTTAGCTCGGTAGATGAATGATACTTTCTAGTGGGCCAGTTTTGGTAAGCAGAACTGGCGATGAGGATGCTCCTAACGTTTGGTTAAGGCGCTCAACACTCGCTGATCAGACACCATAAAAGGTGTTGGTTCATTGAAACAGCATAGCAAAATAATGCGAAGTTGAAATCCGCTAAGGAGTGTGTAATAACTCACCTGCCGAATGGACCAGCCCTGAAAATGGATAGCGCTCAAGCGGGCGGCCGATACCAAACCGTCAATGAATGAAGACGATGTAGGAGGGCGTGGGGGTTGCTGAGAAGGCTTAGTTGTGAACTAGCTGGAGCAGCCTCTAGTGCAGATCTTGGTGGTAGTAGCAATTAATCAAATGAGAACTTTGATGACCGAAGTGGATAAGGGTTCCGGGAGAACAGCAATTGTCCTCGGGTTAGTCGGCCCTAAAGGAAAAGCTTACTTCCTTCAGAGTGAGGCTTCGCCTCTTGACCTGAAAGGGAAAAGGCCCAAATTCCTTTACTTAGTTGGTGGGGTTGTGGTAACACAACTGAACTTGGGTTGTGTGGAGAAGCCCTGGGGAGCGTTATCTTGTTTCGACAACACTCCTTTGAATCGGCTTGTCTGGAGAAAAGGATGAAAAGTTGGCATAGTTTCTTACACCTGTTGGAACCGGTGCGCTTCTATTGGCCTTTGAAACCCCAAGGGATGGTTTACTCAATTTTCTAAAATGCGTACCCTAAACCGCATCAGGTCTCCTAGGTTCGCGTAGCCTCTGGTCGATAGAATAAGGCGGATGAGGGAAGTCGGCAAATTAGATCTGTACCTTTGGAAAGGATTGGCTCTGAGGGCCGAGCTTTCAGGCCTAGTGACAGTTCATCGTTCTCGCTTTTCTTGGAGTGGGTTTACTCGCTTTGGGAGTTGCAACGAGCGGTGGCCTACGCTAGGAGCTTCGGCTATCCTGTTGGCATTAACCGGTTAACTCAGAACTGGTACGGACAAGAGGAATCTGACTGTTTAATTAAAACAAAGCATTGCGACAAGCGGCAACGCTTTACGCAATGTGATTTCTGCCCAGTGCTCTGAATGTCATTGCGATGAAATTCGCCCAAGCGCGGGTAAACGGCGGGAGTAACTATGACTTTAAGGGTAGCCAAATGCCTCGTCATTTAATTAGTGACGCGCATGAATGGATCAACGAGATTTCCTACTGTCCCCATCCGCCATCTAGCGAAACCACAGCCAAGGGAACGGGCTTGGCAAAAAATAAGCGGGGAAAGAAGACCCTGTTGAGCTTGACTCTAGTCTGACTTTGTGGAGTGACTGGGGTGTAGCATACGTGGGAGCTTTGGCGACAGTGAAATACCACGACTTCCACTGTCGCTCTACTTACTCTTACCAACGAATCACGTTTTCTTACGTGTTCTAGATTTAAGGTTCTCTACCGATCGTAACCACCAGAGGACATATTCAGATGGGGAGTTTGCTGGGGCGGTGACACATCTGCTAAACTGCAACGCAGATGCCCTAAGGTTGACTCAGAGAGAACAGAAATCTCTCGTAGACTGAAAGGGGAAAAGTCAGCTTGATTCTGATTTCCAGTGCGAATAATGAACTGCGAAAGCATGGCCTATCGATCCTTTAACCAGAAAGGTTCTGGCTAGAGGTGACAGAAAACAACAGAGAAAACGAATGGTGGCAGCCAAGCGTTCATATGACGTTGCTTTTTGATCCTTCGATGTCACTCTTCCTATCATTGAGACGCAGAAGTCTCAAAATGTCGGATTGTTCACCCGCTAATAGGAACGTGAGCTGG"/>
    <n v="4902"/>
    <s v="yes"/>
  </r>
  <r>
    <x v="0"/>
    <x v="0"/>
    <n v="2"/>
    <n v="938"/>
    <n v="89.271681769723017"/>
    <x v="1"/>
    <x v="1"/>
    <x v="5"/>
    <s v="GTGATGCCCTTAGAYRTCTTGG"/>
    <s v="ACCTGTCTCACGACGGTCTAAAC"/>
    <s v="Amoebozoa"/>
    <n v="4200"/>
    <n v="1"/>
    <n v="0.10660980810234541"/>
    <s v="&gt;consensus_cl_id_0_total_supporting_reads_1"/>
    <n v="1"/>
    <n v="100"/>
    <s v="CCAGCTCGCGTACCACTTTAAATGGCGAACAGCCATACCCTTGCGGGACCTACTTCAGCCCCAGGATGTGATGAGCCGACATCGAGGTGCCAAACACCGCCGTCGATATGAACTCTTGGGCGGTATCGGCCTGTTATCCCCGGAGTACCTTTTATCCGTTGAGCGATGGCCCTTCCATTTCAGAACCACCGGATCACTAAGACCTGCTTTCGCACCTGCTCGCGCCGTCACGCTCGCAGTCAAGCCTAGCTTATGCCTTTACACTAACCTCCTGATGTCCGACCAGGATTAGCTAACCCTTCGTGCTCCTCCCGTTACTCTTTAGGAGGGGGCTTCGCCCACGATCAAACTACCCGCAGACACTGTCACCAGCCCAGATCATCTAAAGGACCTGTCTCACGACAGTCCTAAACCCAAGCTCGCGTACCTCTTTAAATGGCGAACAGCCATACCCTTGAGACCTGCTTCAGCCCCAGGATGAGATGAGCCGACATCAGTGCCAAACACCGCCGTCGATACATGAACTCTTAGGCGGTATCGGCCTGTTGTCCCCAGAGTACCTTTTATCCGTTGAGCGATGGCCCTTCCATACGAACCACCGGATCGCTAAGACCTACTTTCGGCACCTGCTCACGACTTGTGGGTCTCGCAGTTGCTTGCTTTTGCCTCCTTCTGCGTGATTCGACCACGCTGAGCGCACCTTCCTCCGTTACTCTTTAGGGAACCTTATCAAACTACCCACCGGGCCCGATTATCGTCCCGGATCACGGGACAGAGTTATTCTCAACATTACCAGGGTGGTATTTCAAGGACGGCTCCTAGACTAGCGTTCCGGCTTCAAAGCCTCCCACCTATCCTACAAGTGAAAAAAAAAGAGAGAGAGAGAGAGAGAGAGAGAGTCAGTTCAGTGTCAAGCTGCACGTGGAGGTTCACGGGAGTCTTTCCGTCGCCGCAGGTACTGCATCTTCACAGCGATTTCGATTTCACTGAGCCTCTGCTGGAGCAGCGCCGCCGCCATTATGCCATTCGTGCAGGTCGGAACTTACCCGACGAATTTCGCTACCTTAGGACCGTTATAGTTGGCGCCGTTTACTGGGGCTTCGATCAAGAGGCTGGCTTTTCGCCCCATCAATTAACCTTCCCAGCACCGGGCAGGCATCACACCCTGCCGTCCACTTTCGTGTTTGCAGAGTGCTATGTTTTTAATAAACAGTTGCAGCGGCCTGGTTTCTGCGGCTGTCGTCAGCTCAGGAAGCGAGTTCCATCACCAACAACAGCGTACCTTCTCCGAAGTTACGGTACCATTTTGCCTAGTTCCTTCAGCAGAAGTTCTCTCAAGCGCCTGGTCTACTCGACCTGACCACCTGTGTCGGTTTCAGGTACGATTCCTGTGTAACTGAAGCTTAGAGACACTTCCTGGAAGCATGCTCAACCACTTCGCTGTACAAGTACAGCTTGCTATCAGATCTCGGCGCATAAATTACCCCGGATTTGCCTAAGATACATGCCCTACATCTTTCACCTGGACAACCAACGCGGGCGTTGCGTATACCGACCTGTCGCGTGCGGGCAATAGGATAATATTTCTTGTCGTACGCGCCAGCTCGCTGCGGGGATGAACTCACCCAACCCCGATTAACGTTGGACGCAAGACCCTTAGTCTTTCGGCGAACGGGTTTTTCACCCGTTTTGTCGTTACTCACGTCAGCATTCACTTCTGATACCTCCAGCATGCTTCTCAACACACCTTCATCGGCTTACAGAACGCTCCCCTACCACGTATACAAAGTATACATCCGCAGCTTCGGCACATAGTTTTAGCCCCGTTACATCTTCCGCGCAGGCCGACTCGACTAGTGAGCTATTACGCTTTCTTTAAAGGGTGGCTGCTTCTAAGCCAACCTCCTAGCTGTCTATGCCTTCCCACATCGTTTCCCACTTAACTATGATTTTGGGGCCTTAGCTGGCGGTCTGGATTGTTCCTCTTGACTACGGACGTTAGCACCCGCAGTCTGTCTCCCGGATAGTACTCTGGTATTCGGAGTTTGCATCGGTTTGGTAAGTCAGGATGACCCCCCTAGCGAAACAGTGCCCTACCCCTATGAGTATTCGTCCGAGGCGCTACCTAAATAACTTTCGAGAGAACCAGCTATCACCAGGCTTGATTAGCCTTTCACCTATCCACAAGTCATCCCCTGGCTTTTCAACGACGGTGGGTTCGGTCTCAGTTGAGTATTTACCCAACCTTCAACCTGCTCATGGATAGATCGCCTGGTTTCGGGTCTATACCCGGCAGCTAAACGCCCTATTAAGACTCGATTTCTCTACGGCTCCCCTATACGGAGGTTAACCTTGCTACTGAATATAAGTCGCTGACCCATTATGCAAAAGGTACGCAGTCACACCACGAAGGTGCTCCCACTGCTTATGCATGCGGTTTTCAGGATCTATTTCACTCCCCTCCCACAGGGGTTCTTTTCGCCTTTCCCTCACGGTACTGGTTCACACTATCAGTCCAGTCAGGAGTATTTAGCCTTGGAGGATGGTCCCCCCATATTCAGACAAGGTTTCACGTCTCCGCCCTACTCGTCATCATTATGTGTGCCCTTCCGTCAATTCACCTGTCTCACGACAGTCTAAACCCAACTCGCCATACCACTTTAAATGGCGAACAGCCATACCCATAGGACCGGCTTCCAGCCCAGGATGTGATATGAGCCGACATCGAGGTGCCAAACACCGCCGTCGATATGAATCTTGGGCGGTATCAGCCTGTTATCCCCGGAGTACCTTTTATCCGTTGAGCGATAGCCCCTTCCATACAGAACCACCGGATCACTAAGACCTACTTTCATGCCTGCTCGACGTGTCTGTCTCGCAGTCAAGCGCGCTTTTGCCTTTATACTCCACTGCGACCGATTTCCGACCGGTCTGAGCGCTGCTTATTACTCCTCCGTTACTCTTTAGGAGGAGACCGCCCCAGTCAAACTGCCCACCATACACTGTCCTCGATCCGGATCACGGACCAAGGTTAGAACCTCAAGCATGCCGGGGTGGTATTTCAAGGATGGCTCCACGCGAACTGGCGTCCACGCGCTAGAAGCCCCTCCCACCTATCCTGCAAGCAGGCTCAAGTCCGTTGCAAAGCTACAGTAAAGGTTCACGGGGTCTTTCCGTCTAGCCGCGGATACCATCTTCACAGCGATTTCAATTTCACTGAGTCTCAGGTAGGTAGCGCCGCCATCGTTACGCCATTCGTGCAGGTCGGAACTTGCGAACAAGGAATTTCGCTACCTTGGGACCGTTATAGTTACGGCCGCCGTTTGCAGGGCTTCGATCAAAGGCTTCGCTTGCGCTAACCCCATCAATTAACCTTCCGGCACCGGGCAGGCATCCCCACTACGTCCACTTCCGTGTTGCAGGTGCTGTGTTTAATAAACGGTCGCAGCGGCCTGGTATCTTCGACCAGCCAGAGCTTACGGAGTAAATCCTTCACCCTAGCCGGCGCACCTTCTCCCGAAGTTACGATTGCCATTTTTGCCTAGTTCCTTCACCCGAGTTCTCTCAAGCGCCTTGGTATTCTCTACCCGACCACCTGTGTCGGTTTGGTGGTTCTGGTTACCTGAAGCTGAAGCTTTTCTTGACATGGCATCAACCACTTCGTCATCTAAAAGACGACTCGTCATCAGCTCTCCGGCCTTGAAACAAGCATATGACTGCTGGCAGCCAAGACGTCTAAGGGCATCACAGACCTGTTATTGCTCAATCTCGTGCGGCTCGAAGCCGCCGGTCCCTCTAAGAAGAATTTTAATACGTCGCCAGTGAGTTGCGCGACACGGATGCCGCGCACACCTAAATGGCGACGCTTCTTCTAACAGGCTAGAGTCTCGTTCGTTGCCGGAATTAACCAGACAAATCGCTCCACCAACTAAGAGCTGACCATGCACCACCCACCGAATCAAAGAAGAGCTGTTAATCTGTCAATCCTTCCGGTGTCCGGGCCTGGTGAGATTTTTGTGTTGAGTCAAATTAAGCCGCAGGCTCCACTCCTAATTGTGC"/>
    <n v="4059"/>
    <s v="Pseudomonas aeruginosa "/>
    <s v="Bacteria"/>
    <m/>
    <m/>
    <m/>
    <m/>
  </r>
  <r>
    <x v="0"/>
    <x v="0"/>
    <n v="3"/>
    <n v="871"/>
    <n v="89.918568427094868"/>
    <x v="2"/>
    <x v="2"/>
    <x v="1"/>
    <s v="CTGCCAGTAGTCATATGCTTGTTTCAAGGA"/>
    <s v="GATCCTTCTGCAGGTTCACCTACAGCT"/>
    <s v="Kinetoplastids"/>
    <n v="5000"/>
    <n v="12"/>
    <n v="1.3777267508610791"/>
    <s v="&gt;consensus_cl_id_0_total_supporting_reads_5"/>
    <n v="5"/>
    <n v="41.666666666666671"/>
    <s v="TTAAGCCATGCATGTCTAAGTATAAGCAATTTATACAGTGAAACTGCGAATGGCTCATTAAATCAGTTATCGTTTATTTGATAGTACCTTTACTACTTGGATAACCGTGGTAATTCTAGAGCTAATACATGCTAAAAATCCTCGACTGTTTGGAAGGGATGTATTTATTAGATAAAAAATCAATGCTTTTCGGAGCTCTTTGATGATTCATAATAACTTTTCGAATCGCATGGCCTTGTGCTGGCGATGGTTCATTCAAATTTCTGCCCTATCAACTTTCGATGGTAGGATAGTGGCCTACCATGGTTTCAACGGGTAACGGGGAATAAGGGTTCGATTCCGGAGAGGGAGCCTGAGAAACGGCTACCACATCCAAGGAAGGCAGCAGGCGCGCAAATTACCCAATCCCGACACGGGGAGGTAGTGACAATAAATAACGATACAGGGCCCTTTCGGGTCTTGTAATTGGAATGAGTACAATGTAAATACCTTAACGAGGAACAATTGGAGGGCAAGTCTGGTGCCAGCAGCCGCGGTAATTCCAGCTCCAATAGCGTATATTAAAGTTGTTGCAGTTAAAAAGCTCGTAGTTGAACCTTGGGCTTGGTTGGCCGGTCCGCCTTTTGGCGAGTACTGGACCCAACCGAGCCTTTCCTTCTGGCTAACCTTTCGCCCTTGTGGTGTTTGGCGAACCAGGACTTTTACTTTGAAAAATTAGAGTGTTCAAAGCAGGCCTTTGCTCGAATATATTAGCATGGAATAATAGAATAGACGTTATGGTTCTATTTTGTTGGTTTCTAGGACCATCGTAATGATTAATAGGGACGGTCGGGGGCATCAGTATTCAGTTGTCAGAGGTGAAATTCTTGGATTACCTGAAGACTAACTACTGCGAAAGCATTTGCCAAGGACGTTTTCATTAATCAAGAACGAAAGTTAGGGGATCGAAGATGATCAGATACCGTCGTAGTCTTAACCATAAACTATGCCGACTAGGGATCGGGTGTTGTTCTTTTTTTGACGCACTCGGCACCTTACGAGAAATCAAAGTCTTTGGGTTCTGGGGGGAGTATGGTCGCAAGGCTGAAACTTAAAGGAATTGACGGAAGGGCACCACCAGGAGTGGAGCCTGCGGCTTAATTTGACTCAACACGGGGAAACTCACCAGGTCCAGACACAATAAGGATTGACAGATTGAGAGCTCTTTCTTGATTTTGTGGGTGGTGGTGCATGGCCGTTCTTAGTTGGTGGAGTGATTTGTCTGCTTAATTGCGATAACGAACGAGACCTTAACCTACTAAATAGTGCTGTTAGCTTTTGCTGGTATAGTCACTTCTTAGAGGGACTATCGATTTCAAGTCGATGGAAGTTTGAGGCAATAACAGGTCTGTGATGCCCTTAGACGTTCTGGGCCGCACGCGCGCTACACTGACGGAGCCAACGAGTATTAACCTTGGCCGAGAGGTCTGGGAAATCTTGTGAAACTCCGTCGTGCTGGGGATAGAGCATTGTAATTATTGCTCTTCAACGAGGAATTCCTAGTAAGCGCAAGTCATCAGCTTGCGTTGATTACGTCCCTGCCCTTTGTACACACCGCCCGTCGCTACTACCGATTGAATGGCTTAGTGAGGCCTCCGGATTGGTTTAAAGAAGGGGGCAACTCCATCTTGGAACCGAAAAGCTGGTCAAACTTGGTCATTTAGAGGAAGTAAAAGTCGTAACAAGGTTTCCGTAGGTGAACCTGCAGAAGGATCAGGTGCTGGAGTCTTGTGTCCCAGTTACCAGGTTAACCTTAGCAATACGTAACTGAACGAAGTACAACAAAAAAAAAAAAAAAAAAAAAACACACACACACACACACACACACACACACACACACAC"/>
    <n v="1881"/>
    <s v="Debaryomyces hansenii"/>
    <s v="Fungi"/>
    <m/>
    <m/>
    <m/>
    <m/>
  </r>
  <r>
    <x v="0"/>
    <x v="0"/>
    <n v="3"/>
    <n v="871"/>
    <n v="89.918568427094868"/>
    <x v="2"/>
    <x v="2"/>
    <x v="2"/>
    <s v="GAATTGACGGAAGGGCACAC"/>
    <s v="CCAAGAYRTCTAAGGGCATCAC"/>
    <s v="Amoebozoa"/>
    <n v="400"/>
    <n v="136"/>
    <n v="15.614236509758896"/>
    <s v="&gt;consensus_cl_id_3_total_supporting_reads_56"/>
    <n v="56"/>
    <n v="41.17647058823529"/>
    <s v="TTACAGACCTGTTATTGCTCAATCTCGTGCGGCTAGAAGCCGCCTGTCCCTCTAAGAAGAATTTTAATACGTCGCCAGTGAGTTGCGCGACACGGATGCCAGCACGACCTAGGATGTCGACGCCTATTTAGCAGGCTAGAGTCTCGTTCGTTATCGGAATTAACCAGACAAATCGCTCCACCAACTAAGAACGGCCATGCACCACCACCCACCGAATCAAGAAAGAGCTGTCAATCTGTCAATCCTTCCGGTGTCCGGGCCTGGTGAGATTTCCCGTGTTGAGTCAAATTAAGCCGCAGGCTCCACTCCTGGTGGTGCCCTTCCGTCAATTCAGGTGCTGGAGTCTTGTGTCCCAGTTACCAGGTTAACCTTAGCAATACGTAACGTG"/>
    <n v="388"/>
    <s v="Hypercompe scribonia"/>
    <s v="Insect"/>
    <m/>
    <m/>
    <m/>
    <m/>
  </r>
  <r>
    <x v="0"/>
    <x v="0"/>
    <n v="3"/>
    <n v="871"/>
    <n v="89.918568427094868"/>
    <x v="2"/>
    <x v="2"/>
    <x v="5"/>
    <s v="GTGATGCCCTTAGAYRTCTTGG"/>
    <s v="ACCTGTCTCACGACGGTCTAAAC"/>
    <s v="Amoebozoa"/>
    <n v="4200"/>
    <n v="1"/>
    <n v="0.11481056257175661"/>
    <s v="&gt;consensus_cl_id_0_total_supporting_reads_1"/>
    <n v="1"/>
    <n v="100"/>
    <s v="CCGCACGCGCGCTACACTGACGGAGCCAACGAGTATTAACCTTGGCCGGAGAGGTCTAAAACGTGAAACTCCGTCGTGCTGGGGATAGAGCATTGTAATTATTGCTCTTCTCAAATGAGGAATTCCTTAGTAAGCGCAAGTCATCAGCTTGCGTTGATTACGTCCCTGTCTCTTGTACACACCGCTGCCCGTCGCTACTACCGATTGAATGGCTTTAGTGAGGCCTCCGGATTGGTTTAAAGAAGGGGGCAACTCCATCTTGAACCGAAAAGCTGGTCAAACTTGGTCATTTAGAGGAAGTAAAAGTCGTAACAAGGTTTCCGTAGGTGAAATCCTGCGGAAGGATCATTACAGTATTCTTTTGCCAGCGCTTAACTGCGCGGCGAAAAAACCTGCGACACAGCAAGTTTCTTGTTATTACAAGAACTTTGCTTTGGTCTGGGACTAGAAATAGTTTGGGCCAGAGGTTTATCGAACTAAACTTCAATATTTATATTGAATTGTTATTTATTTAATTGTCAATTTGTTGGATTAAATTCAAAAAATCTTCAAAACTTTCAACAACGGATCTCTTGGTTCTCGCATCGATGAAGAACGCAGCGAAATGCGATAAGTAATATGAATTGCAGATTTCTAGAATCATCGAATCTTTGAATGCGATACGGCGCCCTCTGGTATTCCAGAGGGCATGCCTGTTTGAGCGTCATTTCAAACTCCTTTGGGTTTGGTATTGAGCATACTAGTCGAACTAGGTTTGCTTGAAATGTACAATAGAGCGGTACTGGATAGTGCTATATGACTTCTTCAATGTAATAGGTTTATCCAACTCGTTGAATAGTTTAATGGTATATTTCTCGGATGAAAGGCTCGGCTCATAATATAACAAACAAGTTTGACCTCAAATCAGGTAGATTACCCGCTGAACTTAAGCATATCAAGCGGAGGAAAAGAAAACCAACAGGGATTGCCTAGTAACGGCGAGTAGTTAGGCAAAAGCTCAAATTTGAAATCTGCACCTTCTGGCATCCGAGTTGTGAATTTTGAAGAAGGTAACTTTTGGAGCTGGGTTTCTGTCTATGTTCCTTGAACAGACGTCACAGAGGGTGAGAATCCCGCGATGAGATGCCCAATTCTATAAAGTGCTGAAGAGCTCGAGTTGTTTGGGAATGCAGCCTTTAAGTGGGTGGTAAATTCATCTAAAAGCTAAATATTGGCGAGAGACCGATAGCGAACAAGTACATATTATCAGCGACGAAACAACTGAACGGAGAGTGAAAAAGTACGAAATTGTTGAAAGGGAAGGGCTTCAGATCAGACTTGGTATTTTACAGATCCTTTCCTTCTTAAGGTTCCTCGCGTTTTCATCAGCCAGCATCGGTTTGGATGCATAGGATAATGACTTATGAATGTACTCTACTTCGTGGAGTGTTATAGCCTTGATGATACTGCTCCGTCTAGACCGAGGACTGCGTCTTTTGACTAGACAAGCGCATAATATCTTTGCCACCCGTCTTGCGAAACACGGACCAAGGAGTCTAACGTCTATGCGAGTGTTTGGGGTGTAAAACCCAGCCGCGTAATGAAAGTGAACGAAGAGAGCCTAAGAGTGCATCATCGACCGATCCCACGGTCTTCGGATGGATTGAGTAAGAGCATAGCTGTTGGGACCCGAAAGATGGTGAACTATGCCTGAATAGGGGTGGGCCAGAGGAAACTCTTGGTGGAGGCTCGTAGCGGTTCTGACGCAAATCGATCACGTCGAATTTGGGTAGGGCGAAAGACTAATCGAACCATCTAAGTAGCTGGTTCCTGCCGGTTTCCCTGTGATAAGCAGAAGCTCGTATCAGTTTTATGAGGTAAAGCGAATGATTAGAGGTATTGGGGGTTGAAATGACCTTAACCTATTCTCAAACTTTAACATGCAAGAAGTCCTTGTTGCTTAATTGAACGTGGACATTTGAATGAAGAGCTTTTAGTGGGCCATTTTGGTAAGCAGAACTGGCGATGCGGATGAACCGGCGTGAAGTTAAAGTGCCGGAATACACGCTCATCAGACACCACAAAAGGTGTTAGTTCATCTAGACAGACGGTGGCCATGGAAGTCGGAAGGTCCGCTAAGGAGTGTGTATCAACTCACCGGCCGAATGAACTAGCCCTGAAAATGGATGGCGCTCAAGCGTTACTTATACTTCACCGTCAGGGTTGATATGATGCCCTGACGAGTAGGCAGCGGAGGTCAGTGACGAAGCCTTGGCTGTAAAGCTGGGTAGAACGGCCTCTAGTGCAGATCTTGGTGGTAGTAGCAAATATTCAAATGAGAACTTTGAAGACTGAAGTGGGGAAAGGTTCCATGTCAACAGCAGTTGGACATGGGTTAGTCGATCCTAAGAGATGGGGAAGCTCCGTTTCAAAGAACTTGATTTTTCAAGTCACTATCGAAAGGGAATCCGGTTAAAATTCCGGAACTTGGATATGGATTCTTCACGGTAACGTGAATGTGGAGACGTCGGCGAGCTCCTGGGAGGAGTTCTCTTTTCTTCTTAACAGCTTATCACCCTGGAATTATTTATCCGGAGATAGGGTCTTATGGCTGGTGAGGCAATACTTTTGTTGCATCCGGGTGCGCTTACGACGGTCCCTTTTGAAATCCACAGGAAGGAATAGTTTTCATGCCAAGTCGTACTCATAACCGCAGCAGGTCTCCAAGGTTAACAGCCTCGCCGATAGACACGGTGATAAGGGAAGTCGGCAAAATAGATCCGGGTGGAATCTTCGGGATAAGGATTGGCTCTAAGGATCGGGTGTTCGGCCTTTACCAGACGCAGCGGAACTGATGGTGGACCGTTCAGGAGCAATCTTGGACGGACCGCCGTCGGATCTTGTTGTAGACGGTTTTGGTAGACTTTTAGTCGTCCGGGGCACGCTTAACGATCAACTGGTAGAACTGGTACGGACAAGGGGAATTCGACTGTCTAATTAAAACATAGCATTGCGATGGTCAGAAAGTGATGTTGACGCAATGTGATTTCTGCCCAGTGCTCTTAATGTCAAAGAAGAAATTCAACCAAGCGCGGTAAACGGCGGAGCACCATGACTCTCTTAAGGTAGCCAAATGCCTCGTCATCTAATTAGTGACGCGCATGAATGGATTAACGAGATTCCCACTGTCCTATCTACTATCTATTGGAAACACAGCCAAGGAACGGGCTTGGCAGAATCGAAGCGGGGAAAGAAGACCCTGTTGAGCTGACTCGGTTTGACATTGTGAAAAGACATAGTGGGTGTAGAATAAGTGGAGCTTCGGCGCCGGTGAAATACCACTACCTCTATAGTTTTTTTACTTATTCAATTAAGCGGAGCTGACTTCATCGTCTGTTCTAGCATTAAAGTCTCTTTAGAGGCTGATCCGGGTTGAAGACATTGTCAGGTGGGGAGTTTGGCTGGGGCGGCACATCTGTTAAACGATAACGGTAGTCCTAAGGGGGCTCATGGAGAACAGAAATCACCAGTAGAACAAAAGGGTAAAAGCCCCCTTGATTTTTACTTTCAGTGTGAATACAAACCATGAAAGTGCGGGCCTACTCTATCCTTTAGATCCTCGAATTTGAGGCTAGAGGTGCCAGAAAAGTTACCACAGGGATAACCGGCTTTGGTGGCAGTCAAGCGTTCATAGCGACATTGCTTTGATTCTTCGATGTCGGTTTTCCTATCATACCGAAGCAGAATTCGGTAAGCGTTGGATTGTTCAAATTCACTCAATAGGGGAACGTGAGCTGGGTTTAGACTGTCGTGAGACAGGTCCAAGACGGGCTCAAGGGCATCACAGACCTGTTATTGCTCAATCTCGTGCGGCTCGAAGCCGCCGGTCCCTCTAAGAAGAATTTTATCACGTCGCTGTAGTGAGTTGCGCGACACGGATGCCGCGCACACCTAAATGGCGACGCCTATTTAGCAGGCTAGAGTCTCGTTCGTTACCGAATTAACCAGACAAATCGCTCCACCAACTAAGAACGGCCATGCACCACCACCCACCGAATCAAGAAAGAGCTGTTATCTGTCAATCCTTCCGGTGTCCGGGCCTGGTGAGATTTCCTGTGTTGAGTCAAATTAAGCCGCAGGCTCCACTCCTGCAGCTCCTTCCGTCAATTCAGGTGTTGGAGTCTTGTGTCCCAGTTGCCAGGTTAACCTTAGCAATACGTAACTGAACGAAGTA"/>
    <n v="4213"/>
    <s v="Debaryomyces hansenii"/>
    <s v="Fungi"/>
    <m/>
    <m/>
    <m/>
    <m/>
  </r>
  <r>
    <x v="0"/>
    <x v="0"/>
    <n v="3"/>
    <n v="871"/>
    <n v="89.918568427094868"/>
    <x v="2"/>
    <x v="2"/>
    <x v="4"/>
    <s v="AGCTGTAGGTGAACCTGCAGAAGGATC"/>
    <s v="ACCTGTCTCACGACGGTCTAAAC"/>
    <s v="Kinetoplastids"/>
    <n v="2000"/>
    <n v="3"/>
    <n v="0.34443168771526977"/>
    <s v="&gt;consensus_cl_id_0_total_supporting_reads_2"/>
    <n v="2"/>
    <n v="66.666666666666657"/>
    <s v="CCAGCTCACGTTCCTATTAGCGGGGTGAGCAATCCGACATTTTGAGACTTCCTCCGTCTCAATGATAGGAAGAGCCGACATCGAAGGATCAAAAAACAACGTCGCTATGAACGCTTGGCTGCCACAAGCCAGTTATCCCTGTGGTGCTTTTCTGTCACCTCTAGCCAGAACCTTTCTGGACTTAAAGGATCGATGGCTATGCTTTCGCAGTTCGTATTCGCACTGGAAATCAGAATCAAGCTGACTTTTCCCCTTTCAGTCTACGAGAGATTTCTGTTCTCTCTGGAGGTCAACCTTAGGGCATCTGCGTTGCAGTTTAGCAGATGTGCCGCCCCAGCCAAACTCCCCATCTGAATATGTCCTCTGATACGATCGGTAAGAGAACCTTAAATCTAGAACACGTAAGAAAACGTGATTCGTTGTGACAAGTAAGTAGAGCGACAGTGGAGGTCGTGGTATTTCACTGTCGCCAAAGCTCCCACGTATGCTACACCCCCAAGTCACTCCACAAAGTCAGACTAGAGTCAAGCTCAACAGGGTCTTCTTTCCCCGCTTATTTTGCCAAGCCCGTTCCCTTGGCTGTGGTTTCGTTAGATGGCGGATGGGGACAGTAGGAATCTCGTTGATCCATTCATGCGCGTCACTAATTAAATGACGAGGCATTTGGCTACCTTAAGGAGTCGTAGTTACTCCCCGCCGTTTACCCGCGCTTGGGCGAATTTCATCGCAATGACGTTCAGACACTGGGCGAATCACATTGCGTAAAGCGTTGCCGCTTGTCGCAATGCTGTTTAATTAAACAGTCAGATTCCTCTTGTCCGTACCAGTTCTGAGTTAGCCGGTTAATGCCAACAGGATAGCCGAAGCTCTAGCGTAGGCCACCGCTCGTTGCAACTCCCAAAGCGGTAAACCCACTCCAAGAAAGCGAGAACGATGAACTGTCACTAGGCCCTGAAAGCTCGGCCCTCAGAGCCAATCCTTTTTCCAAAGGTCAGATCTAATTTGCCGACTTCCCTCATCCGCCTTATTCTATCGACCAGAGGCTGCGAACCTAGGAGCTTGATGCGGTTGGGTACGGCTAGAAGTGGAGTAAATATCCCTTGGGGTTTCAAAGGCCAATAGAAGCGCACCGGATTTCCAACAGGTGTAGAAACTATACCAACTTTTCATCCTTTTCTCCAGACAAGCCGATTCAAAGTGGTGTTGTCAAAGAGCAAAGATAACGCTCCCCAGGGCTTCTCCTGGCAACCCAAGTTCGGTTGTGTTACCACAACCCCACCAACTAGTAAAGGAATTTGGGCCTTTTTCCTTTCAGGTCAAGAGGCGAAGCCTCCTCTGAGGTAAGCTTTTCCTTTGGGCCGACTAACCGGAGGACAATTGCTGTTCTCCCGGAACCCTTATCACTTCGGTCATCAAAGTTCTCATTTGATTAATTGCTACTACCACCAAGATCTGCACTAGAGGCTGCTCCAGCTAGTTTCACAACTAAGCCTTCTCAGCAGCCTCGCCCTCCTACACGTCAATGCTAATTTCATTGACGGTTTGGTATCGGCCGCCCGCTTGAGCGCTATCCATTTTCAGGGCTGGTCCATTCGGCAGGTGAGTTATTCACACTCCTTAGCGGATTTCAACTTCCATGACCACCGCCCTGCTGTTTCAATGAACCAACACCTTTTATGGTGTCTGATCAGCGAGTGTTGAGCGCCTTAACCAAACGTTGGGAGCATCCCTCATCGCCAGTTCTGCTTGCACAACGGCCACTAAGAAGTATCATTCATCTACCGAGCTAACTGAATTAGCAAGGTAGCAAACCCATTAAAGTTTGAGAATAGGTCGGCGGGATGCCCCCGAGGCCTCTAATCATTCGCTTTACCGGATCTAACTGATCATTAACTTCCAGCTATCCTGGGGAAACTTCGGAGGGAACCAGCTACTAGATGGTTCGATTAGTCTTTCGCCCTATGCCCAGTTTGACGAGCGATTTGCGTCGGTATCTTTACGAGCTTCCGCAGGGTTTCCCCTGGCTTCACCCAACTGGTGTAGGTCACCATCTACGGGTCTAAACGAAAATGCTCAGGCTCGAACTTCAGAGTCGGCTGCTGTTGCATTGTAATTCACAGCTTTTGCTTTCACTACGCGTCTGGGTTTGACGCACCCACTCGCACTTTCGTTACACTCGTCGGTCCGTGTTTCAAGACGGGTCGTCTGTACATGCCACTCTCGACAACTTGCAAAGGCGTGCCACACTTTCTCGATGTTAAGAACAAAGTTATAGCCGAAGCGACAACAAGTCATAACATACGGAAGTGATGTCGAGTAATGTAATGAGAGAAATCCTCGAGCATTAGGTCACGGACAGCCGCTTCCCCCTCGGCGATTTCAGGTATTTTAACTCTCCTTTCGAAGTGCTTTTCAACTTTCCCTCACGGTACTTGTTTGCTATCGATCTCTCACCGTTATCTAGCCGTGGATGGAGGTTACCACCCATTTTGCGCTCTACTCCCAAAGAGCGTGACTCATTAGATTAAAGCTGTACTTGAGAATGGCTGGAATAAGAACAGGGCTGTCACCTTCTCTGGCGTGCCTTTCCAGGCATCTTCTTCCAGGTTCTTAATAGCTATAACCTCCATGCCGACTCCGTCGAAACGGATTAACATCCATATCTCTTCGTCGCCACTCCTACGGGAATCCCAGTTGGTTTCTTTTCCTCCGCTTAATTACTCTTAAATTCAGCGGGTAGCCTTCTTGAGCTCGGATCATGATTTGAGAAGCCTGCGTAATTACCTCAACATTTCACTGTATGAGTTCTTACAGGTAGCATCATTTAGCCAGTGACGTAAAGGCACTGTATGTCATCCATTCAATCAGTGGATTGGAGAAATCTGTAGATAGCGAGCCAAACGTGCTTCGGTGAGGCCAGAAGTACCTTTGCGTTCAGAGATCTGGTGAATCACGAAATTTCGCAAGTCATGCACTTTATCGCGGTTTCTGCGTCCTTCCTCGGTGTGAGGAGTCGAGTCATCCATGCTGAGGTTTTAATTCTCATTATTCAATGATTTAAGTCATGTTATTAACATTGAGTGCTTGGGTTGGTTGTTGTTTAAACAGGAATGATCCATCCGCAGGTTCCTACGGATACCGTGTTACGACTTCTTGTCCTCCTGATAAGGCTCACAACATTTCCTCACGAAGAGCGATGTAGAACAAAGCAGCTACGTAAGTCCATGTATTTGCGGATCATCCAATCGGTTGAAGCGACGGGCGGTGTGTACAAAGGGCGGGGACGTAATCAGCACAAGGTGATGACTTGTCTTACTAGGAATTCCTCGTTCATGACCCATAATTGCAAGGTCAATCCCTATCACGACGGAGTTTCACAAGATTTCCCGCTCCGTACGGGTAGGGTAAAACTCGCTGACTCGTCATTGTAGCGCACGTGCAGCCCAGGCATCTAAGGGCATCACAGACCTGTTATAGGCTCGAACTTCCTTGTGATAGTCTCACAAAGTCCCTCTGAGCCCAATCGCTCGAGTAAACGAAGGCTAGTTAGTGGGTCGAGGTCTCGTCCGTTATCGGAATTAACCAGACAAGTCACCTCAGCGACTAAGAACGGCCATGCACCACCACCTGGGATCGAGAAAGAACTCTCAATCTGTCAATCATGACTATGTCCGGGCCTGGTAGGTTCCCCGCGTTGAGTCAAATTAAGCCGCAGGCTCCACTCCTGGTGGTGCCCTTCCGTCTTCGCTTTAAGTTTCAGCCTTGCGTCTATACTCCCCCCCAGGGCCCAGAGACTTAGATTTCTCTTGGAGTGCCCGAGGAGTCATGTTGTACAGCCTCCGATCCTCAGTCGGCATGTTTAGTTCTGGGGACTTCGGCGGTATCTAGCGCTTCGATCCCCCAACTTTCGTCCTTGATTAACAGGCACGCACTTTGGGCAATGCTTTCGCACTTGTTTGTCTTTGCTGGGTCTTAAATTTACCTCTCTCAGCCGTGCAGATGCCCCCGTATGTCCATATCAACCGTTACTTGTGTTCCACGTCACCAGCAAGGAGGATCACAGTCCTATATTGTTATTCCATGCTGAGCTGTTTAGCTATGGTACGGTTGGGCACTCCAATTTGCTCAAAGTAACAGAGCGGTACAGCCGAAGCTGTCCCACCCGAGTCCGAAACAGAAAGTGCACTGACTAACACGAAGTCAGACAGGCGTCTCTCCGATTTGGACGAAATCCACTTCGGACGCTTTACCTTCGCAATTTTAATATACGCTATTGGGCTACAATTACCGCGGCTGCTGGCACCTGACTTGCCCTCCAATAGGTATTCGCAAATCGTTTTGCTTGCTCCTTGCAATCACAGAACCGAAGGTCCTGAGTTGCTATTTCTGGTACTACCTCCCCGTATCGGGATTGGGTAATTTGCGCGCCTGCCGTGTCCTTAGATGTGGTAGCCGTCTCTCAGGCTCCCCTCTCCGGAATCGAACCTAATTCCCCGTTACCCGTCACAGCCTCGGTAGGCCAATACCCTACCGACGGGAGCTGATAGGTCAGAAACTCGAACGAACTGTCGCGTGATGCGATCCGCTCGGTCATTATGATCACCAAGAACAGGTATCTACCTGGATGGTTCCAATGCTAATGAATGCCACCCTTCACGAAGTCGGGTGTTTTTGCATGTATTAGCTCCAGATTACCATGGATATCCATTTGGTAATGATCTTCGTGCTGATTACGACTGTTGTAATGAGCTATTCGCAGTTTTGCCGTATAAAAGCTTATACTTAGACTTGCATGGCTTAATCTTTGAAACAAGCATATGACTACTGGCAGCCAAGATGTCTAAGGGCATCACACCGAATATGGTAATTAATTATCGGGCCAGCGGTGATGATAACCAGGAAAGTTCCTTCTTGTAACGGTCAACTTCATTTGTAAATATTGTATATAGTATTATGGTGTCGAAGTATTTTTATTTTTAATAAATACTAAATATTTACAAGCCTTCACGTCTGTAATTCTGCCCGGCAAAGACGCCACACTTTAAACTAGGAGTGTGC"/>
    <n v="5058"/>
    <s v="Heterocapsaceae environmental sample"/>
    <s v="Alveolata"/>
    <s v="Yes"/>
    <s v="GCACACTCCTAGTTTAAAGTGTGGCGTCTTTGCCGGGCAGAATTACAGACGTGAAGGCTTGTAAATATTTAGTATTTATTAAAAATAAAAATACTTCGACACCATAATACTATATACAATATTTACAAATGAAGTTGACCGTTACAAGAAGGAACTTTCCTGGTTATCATCACCGCTGGCCCGATAATTAATTACCATATTCGGTGTGATGCCCTTAGACATCTTGGCTGCCAGTAGTCATATGCTTGTTTCAAAGATTAAGCCATGCAAGTCTAAGTATAAGCTTTTATACGGCAAAACTGCGAATAGCTCATTACAACAGTCGTAATCAGCACGAAGATCATTACCAAATGGATATCCATGGTAATCTGGAGCTAATACATGCAAAAACACCCGACTTCGTGAAGGGTGGCATTCATTAGCATTGGAACCATCCAGGTAGATACCTGTTCTTGGTGATCATAATGACCGAGCGGATCGCATCACGCGACAGTTCGTTCGAGTTTCTGACCTATCAGCTCCCGTCGGTAGGGTATTGGCCTACCGAGGCTGTGACGGGTAACGGGGAATTAGGTTCGATTCCGGAGAGGGGAGCCTGAGAGACGGCTACCACATCTAAGGACACGGCAGGCGCGCAAATTACCCAATCCCGATACGGGGAGGTAGTACCAGAAATAGCAACTCAGGACCTTCGGTTCTGTGATTGCAAGGAGCAAGCAAAACGATTTGCGAATACCTATTGGAGGGCAAGTCAGGTGCCAGCAGCCGCGGTAATTGTAGCCCAATAGCGTATATTAAAATTGCGAAGGTAAAGCGTCCGAAGTGGATTTCGTCCAAATCGGAGAGACGCCTGTCTGACTTCGTGTTAGTCAGTGCACTTTCTGTTTCGGACTCGGGTGGGACAGCTTCGGCTGTACCGCTCTGTTACTTTGAGCAAATTGGAGTGCCCAACCGTACCATAGCTAAACAGCTCAGCATGGAATAACAATATAGGACTGTGATCCTCCTTGCTGGTGACGTGGAACACAAGTAACGGTTGATATGGACATACGGGGGCATCTGCACGGCTGAGAGAGGTAAATTTAAGACCCAGCAAAGACAAACAAGTGCGAAAGCATTGCCCAAAGTGCGTGCCTGTTAATCAAGGACGAAAGTTGGGGGATCGAAGCGCTAGATACCGCCGAAGTCCCCAGAACTAAACATGCCGACTGAGGATCGGAGGCTGTACAACATGACTCCTCGGGCACTCCAAGAGAAATCTAAGTCTCTGGGCCCTGGGGGGGAGTATAGACGCAAGGCTGAAACTTAAAGCGAAGACGGAAGGGCACCACCAGGAGTGGAGCCTGCGGCTTAATTTGACTCAACGCGGGGAACCTACCAGGCCCGGACATAGTCATGATTGACAGATTGAGAGTTCTTTCTCGATCCCAGGTGGTGGTGCATGGCCGTTCTTAGTCGCTGAGGTGACTTGTCTGGTTAATTCCGATAACGGACGAGACCTCGACCCACTAACTAGCCTTCGTTTACTCGAGCGATTGGGCTCAGAGGGACTTTGTGAGACTATCACAAGGAAGTTCGAGCCTATAACAGGTCTGTGATGCCCTTAGATGCCTGGGCTGCACGTGCGCTACAATGACGAGTCAGCGAGTTTTACCCTACCCGTACGGAGCGGGAAATCTTGTGAAACTCCGTCGTGATAGGGATTGACCTTGCAATTATGGGTCATGAACGAGGAATTCCTAGTAAGACAAGTCATCACCTTGTGCTGATTACGTCCCCGCCCTTTGTACACACCGCCCGTCGCTTCAACCGATTGGATGATCCGCAAATACATGGACTTACGTAGCTGCTTTGTTCTACATCGCTCTTCGTGAGGAAATGTTGTGAGCCTTATCAGGAGGACAAGAAGTCGTAACACGGTATCCGTAGGAACCTGCGGATGGATCATTCCTGTTTAAACAACAACCAACCCAAGCACTCAATGTTAATAACATGACTTAAATCATTGAATAATGAGAATTAAAACCTCAGCATGGATGACTCGACTCCTCACACCGAGGAAGGACGCAGAAACCGCGATAAAGTGCATGACTTGCGAAATTTCGTGATTCACCAGATCTCTGAACGCAAAGGTACTTCTGGCCTCACCGAAGCACGTTTGGCTCGCTATCTACAGATTTCTCCAATCCACTGATTGAATGGATGACATACAGTGCCTTTACGTCACTGGCTAAATGATGCTACCTGTAAGAACTCATACAGTGAAATGTTGAGGTAATTACGCAGGCTTCTCAAATCATGATCCGAGCTCAAGAAGGCTACCCGCTGAATTTAAGAGTAATTAAGCGGAGGAAAAGAAACCAACTGGGATTCCCGTAGGAGTGGCGACGAAGAGATATGGATGTTAATCCGTTTCGACGGAGTCGGCATGGAGGTTATAGCTATTAAGAACCTGGAAGAAGATGCCTGGAAAGGCACGCCAGAGAAGGTGACAGCCCTGTTCTTATTCCAGCCATTCTCAAGTACAGCTTTAATCTAATGAGTCACGCTCTTTGGGAGTAGAGCGCAAAATGGGTGGTAACCTCCATCCACGGCTAGATAACGGTGAGAGATCGATAGCAAACAAGTACCGTGAGGGAAAGTTGAAAAGCACTTCGAAAGGAGAGTTAAAATACCTGAAATCGCCGAGGGGGAAGCGGCTGTCCGTGACCTAATGCTCGAGGATTTCTCTCATTACATTACTCGACATCACTTCCGTATGTTATGACTTGTTGTCGCTTCGGCTATAACTTTGTTCTTAACATCGAGAAAGTGTGGCACGCCTTTGCAAGTTGTCGAGAGTGGCATGTACAGACGACCCGTCTTGAAACACGGACCGACGAGTGTAACGAAAGTGCGAGTGGGTGCGTCAAACCCAGACGCGTAGTGAAAGCAAAAGCTGTGAATTACAATGCAACAGCAGCCGACTCTGAAGTTCGAGCCTGAGCATTTTCGTTTAGACCCGTAGATGGTGACCTACACCAGTTGGGTGAAGCCAGGGGAAACCCTGCGGAAGCTCGTAAAGATACCGACGCAAATCGCTCGTCAAACTGGGCATAGGGCGAAAGACTAATCGAACCATCTAGTAGCTGGTTCCCTCCGAAGTTTCCCCAGGATAGCTGGAAGTTAATGATCAGTTAGATCCGGTAAAGCGAATGATTAGAGGCCTCGGGGGCATCCCGCCGACCTATTCTCAAACTTTAATGGGTTTGCTACCTTGCTAATTCAGTTAGCTCGGTAGATGAATGATACTTCTTAGTGGCCGTTGTGCAAGCAGAACTGGCGATGAGGGATGCTCCCAACGTTTGGTTAAGGCGCTCAACACTCGCTGATCAGACACCATAAAAGGTGTTGGTTCATTGAAACAGCAGGGCGGTGGTCATGGAAGTTGAAATCCGCTAAGGAGTGTGAATAACTCACCTGCCGAATGGACCAGCCCTGAAAATGGATAGCGCTCAAGCGGGCGGCCGATACCAAACCGTCAATGAAATTAGCATTGACGTGTAGGAGGGCGAGGCTGCTGAGAAGGCTTAGTTGTGAAACTAGCTGGAGCAGCCTCTAGTGCAGATCTTGGTGGTAGTAGCAATTAATCAAATGAGAACTTTGATGACCGAAGTGATAAGGGTTCCGGGAGAACAGCAATTGTCCTCCGGTTAGTCGGCCCAAAGGAAAAGCTTACCTCAGAGGAGGCTTCGCCTCTTGACCTGAAAGGAAAAAGGCCCAAATTCCTTTACTAGTTGGTGGGGTTGTGGTAACACAACCGAACTTGGGTTGCCAGGAGAAGCCCTGGGGAGCGTTATCTTTGCTCTTTGACAACACCACTTTGAATCGGCTTGTCTGGAGAAAAGGATGAAAAGTTGGTATAGTTTCTACACCTGTTGGAAATCCGGTGCGCTTCTATTGGCCTTTGAAACCCCAAGGGATATTTACTCCACTTCTAGCCGTACCCAACCGCATCAAGCTCCTAGGTTCGCAGCCTCTGGTCGATAGAATAAGGCGGATGAGGGAAGTCGGCAAATTAGATCTGACCTTTGGAAAAAGGATTGGCTCTGAGGGCCGAGCTTTCAGGGCCTAGTGACAGTTCATCGTTCTCGCTTTCTTGGAGTGGGTTTACCGCTTTGGGAGTTGCAACGAGCGGTGGCCTACGCTAGAGCTTCGGCTATCCTGTTGGCATTAACCGGCTAACTCAGAACTGGTACGGACAAGAGGAATCTGACTGTTTAATTAAACAGCATTGCGACAAGCGGCAACGCTTTACGCAATGTGATTCGCCCAGTGTCTGAACGTCATTGCGATGAAATTCGCCCAAGCGCGGGTAAACGGCGGGGAGTAACTACGACTCCTTAAGGTAGCCAAATGCCTCGTCATTTAATTAGTGACGCGCATGAATGGATCAACGAGATTCCTACTGTCCCCATCCGCCATCTAACGAAACCACAGCCAAGGGAACGGGCTTGGCAAAATAAGCGGGGAAAGAAGACCCTGTTGAGCTTGACTCTAGTCTGACTTTGTGGAGTGACTTGGGGGTGTAGCATACGTGGGAGCTTTGGCGACAGTGAAATACCACGACCTCCACTGTCGCTCTACTTACTTGTCACAACGAATCACGTTTTCTTACGTGTTCTAGATTTAAGGTTCTCTTACCGATCGTATCAGAGGACATATTCAGATGGGGAGTTTGGCTGGGGCGGCACATCTGCTAAACTGCAACGCAGATGCCCTAAGGTTGACCTCCAGAGAGAACAGAAATCTCTCGTAGACTGAAAGGGGAAAAGTCAGCTTGATTCTGATTTCCAGTGCGAATACGAACTGCGAAAGCATAGCCATCGATCCTTTAAGTCCAGAAAGGTTCTGGCTAGAGGTGACAGAAAAGCACCACAGGGATAACTGGCTTGTGGCAGCCAAGCGTTCATAGCGACGTTGTTTTTTGATCCTTCGATGTCGGCTCTTCCTATCATTGAGACGGAGGAAGTCTCAAAATGTCGGATTGCTCACCCCGCTAATAGGAACGTGAGCTGG"/>
    <n v="5058"/>
    <s v="yes"/>
  </r>
  <r>
    <x v="0"/>
    <x v="0"/>
    <n v="4"/>
    <n v="2193"/>
    <n v="88.547206475148656"/>
    <x v="3"/>
    <x v="3"/>
    <x v="2"/>
    <s v="GAATTGACGGAAGGGCACAC"/>
    <s v="CCAAGAYRTCTAAGGGCATCAC"/>
    <s v="Amoebozoa"/>
    <n v="400"/>
    <n v="715"/>
    <n v="32.603739170086641"/>
    <s v="&gt;consensus_cl_id_18_total_supporting_reads_69"/>
    <n v="69"/>
    <n v="9.65034965034965"/>
    <s v="CATCAAGACGACGCTCAGCCATTTCGCGGCTGAGTACCGTGCACTGTTCGCCAAGGGTCGGCTATTCCTGCAGCGACCGGTATCGCGTTTGTTACGTATTGCTAAGGTTAATAGGGAAACACGATAGAATCCGAACAATCGAATTGACGGAAGGGCACCACCAGGAGTGGAGCCTGCGGCTTAATTTGACTCAACACGGGAAATCTCACCAGGCCCGGACACCGGAAGGATTGACAGATTAACAGCTCTTTCTTGATTCGGTGGGTGGTGGTGCATGGCCGTTCTTAGTTGGTGGAGCGATTTGTCTGGTTAATTCCGGTAACGAACGAGACTCTAGCCTGCTAAATAGGCGTCGCCATTTAGGTGTGCGCGGCCTTCGTGTCGCGCAACTCACTGGCGACGTATTAAAATTCTTCTTAGAGGGACCGGCGGCTTCGAGCCGCACGAGATTGAGCAATAACAGGTCTGTGATGCCCTTAGACGTCTTGGACGTAACTGAACGGATTCTATCGTGTTTCCCTATTAACCTTAGCAATACGTAACTGAACGAAGTATTGATGTTA"/>
    <n v="563"/>
    <s v="Galleria mellonella"/>
    <s v="Insect"/>
    <m/>
    <m/>
    <m/>
    <m/>
  </r>
  <r>
    <x v="0"/>
    <x v="0"/>
    <n v="5"/>
    <n v="1368"/>
    <n v="87.730208333333579"/>
    <x v="4"/>
    <x v="4"/>
    <x v="6"/>
    <s v="CACCAGGTTGATTCTGCCTGAC"/>
    <s v="TAANCAGCACAMTCCACTC"/>
    <s v="Microsporidia"/>
    <n v="700"/>
    <n v="1"/>
    <n v="7.3099415204678359E-2"/>
    <s v="&gt;consensus_cl_id_0_total_supporting_reads_1"/>
    <n v="1"/>
    <n v="100"/>
    <s v="GCGCGGATGTACTCCAGATCGTACTCCACGCGTTTTCCATTTCTCCAGCGTGTCAGTTTCACCGCGCCAGCCGTTGATTTAGCCCAGCCAGTCTGGCTTCGCATATGGCGCAGCATGTAGCCTTCAATCAGTTGGCGATACTGTTCGTTATGCGCCACCGCATGCGGACGCGGCCCGACGATAGACATGCCACCGGTCAGCACATTAATAAACTGCGGTAGTTCATCGGCGAGGTACGACGCGAAATTTCCCCCACTCGGGTGACGCGCGGATCGTTCTGCGTCGCCCCTGTGTGACGACACCTTGTCGTTTTCCATCACCTTCATTGAGCGGAATTTCCACGTTGATCGGTTTACCGTCCATGCCGCCAACAGGTCCTGACGGAAGATGATCGGCCCCGACCAGGCTCAACTTCACCGCCAGCGCAATGCAACAGCACCCACAGGGAGATCAGCAGCAGGATCAGCGGTATCCAGCACGATCTCTTCCGCCTTAAGCAGACGGTTGTTACCCGACAGCGGCGTATCGCCAGCTTTCACCGGCGCGCCTCACCTCTTCGATGCAGGAATGCAGAATGTTGAGGTAAACACGTCCGGAATGAGAATCACCGAACAGGTGGTATCCGCCAGTTCGCCCAGTTTTTTCACCCGCGCGCCGTCGCGCTCGCCATCGCAATGCCAGACGTTATGGATTGCGTGACGCTTTCCGTCTTCAACCAGTTGTTCGGGTGCCTGCCCAGTCAGAGGTAACGCCGCTGGTTTCAGATCGTGATAAACGCCAACTGCACTCAAAGAGCACAACCTGGTTCGTTGCGGAAGCTATCGAGCAGCGCCCGTCCGGC"/>
    <n v="841"/>
    <s v="Citrobacter sp. Y3"/>
    <s v="Bacteria"/>
    <m/>
    <m/>
    <m/>
    <m/>
  </r>
  <r>
    <x v="0"/>
    <x v="0"/>
    <n v="5"/>
    <n v="1368"/>
    <n v="87.730208333333579"/>
    <x v="4"/>
    <x v="4"/>
    <x v="0"/>
    <s v="CCCTTAGATRRYCTGGGCTGC"/>
    <s v="CGTGTTACGACTTCTTC"/>
    <s v="Gregarines"/>
    <n v="300"/>
    <n v="51"/>
    <n v="3.7280701754385963"/>
    <s v="&gt;consensus_cl_id_1_total_supporting_reads_24"/>
    <n v="24"/>
    <n v="47.058823529411761"/>
    <s v="GATGTACTTCGTTCAGTTACGTCGTGTTACGACTTCTTCATCCTCTAGATGATAAGGCTCACAACATTTCCTCACGAAGAGCAGTGCAGAGCAAAGCAGCTACGTAAGTCCATGTAATTTGCCGGATCATCCAATCGGTTGAAGCGACGGGCGGTGTGTACAAAGGGCAGGGACGTAATCAGCACAAGGTGATGACTTGTCCTTACTAGGAATTCCTCGTTCATGACCCATAATTGCAAAGGTCAATCCCTATCACGACGGAGTTTCACAAGATTTCCCGCTTCGTACGAAGTAGGGCAGAGCTCGCTGACTCCGTCATTGTAGCGCACGTGCAGCCCAGACCATCTAAGGGACGTAAC"/>
    <n v="359"/>
    <s v="Uncultured eukaryote rRNA"/>
    <s v="Gregarinasina"/>
    <s v="Yes"/>
    <s v="GTTACGTCCCTTAGATGGTCTGGGCTGCACGTGCGCTACAATGACGGAGTCAGCGAGCTCTGCCCTACTTCGTACGAAGCGGGAAATCTTGTGAAACTCCGTCGTGATAGGGATTGACCTTTGCAATTATGGGTCATGAACGAGGAATTCCTAGTAAGGACAAGTCATCACCTTGTGCTGATTACGTCCCTGCCCTTTGTACACACCGCCCGTCGCTTCAACCGATTGGATGATCCGGCAAATTACATGGACTTACGTAGCTGCTTTGCTCTGCACTGCTCTTCGTGAGGAAATGTTGTGAGCCTTATCATCTAGAGGATGAAGAAGTCGTAACACGACGTAACTGAACGAAGTACATC"/>
    <n v="359"/>
    <s v="yes"/>
  </r>
  <r>
    <x v="0"/>
    <x v="0"/>
    <n v="5"/>
    <n v="1368"/>
    <n v="87.730208333333579"/>
    <x v="4"/>
    <x v="4"/>
    <x v="1"/>
    <s v="CTGCCAGTAGTCATATGCTTGTTTCAAGGA"/>
    <s v="GATCCTTCTGCAGGTTCACCTACAGCT"/>
    <s v="Kinetoplastids"/>
    <n v="5000"/>
    <n v="27"/>
    <n v="1.9736842105263157"/>
    <s v="&gt;consensus_cl_id_1_total_supporting_reads_9"/>
    <n v="9"/>
    <n v="33.333333333333329"/>
    <s v="TTGGGTTTAAGCCATGCATGTCTAAGTATAAGCAATTTATACAGTGAAACTGCGAATGGCTCATTAAATCAGTTATCGTTTATTTGATAGTACCTTTACTACTTGGATAACCGTGGTAATTCTAGAGCTAATACATGCTAAAAATCCCGACTGTTTGGAAGGGATGTATTTATTAGATAAAAAATCAATGCTTTTCGGAGCTCTTTGATGATTCATAATAACTTTTCGAATCGCATGGCCTTGTGCTGGCGATGGTTCATTCAAATTTCTGCCCTATCAACTTTCGATGGTAGGATAGTGGCCTACCATGGTTTCAACGGGTAACGGGGAATAAGGGTTCGATTCCGGAGAGGGAGCCTGAGAAACGGCTACCACATCCAAGGAAGGCAGCAGGCGCGCAAATTACCCAATCCCGACACGGGGAGGTAGTGACAATAAATAACGATACAGGGCCCTTTCGGGTCTTGTAATTGGAATGAGTACAATGTAAATACCTTAACGAGGAACAATTGGAGGGCAAGTCTGGTGCCAGCAGCCGCGGTAATTCCAGCTCCAATAGCGTATATTAAAGTTGTTGCAGTTAAAAAGCTCGTAGTTGAACCTTGGGCTTGGTTGGCCGGTCCGCCTTTTTGGCGAGTACTGGACCCAACCGAGCCTTTCCTTCTGGCTAACCTTTCGCCCTTGTGGTGTTTGGCGAACCAGGACTTTTACTTTGAAAAAATTAGAGTGTTCAAAGCAGGCCTTTGCTCGAATATATTAGCATGGAATAATAGAATAGGACGTTATGGTTCTATTTTGTTGGTTTCTAGGACCATCGTAATGATTAATAGGGACGGTCGGGGGCATCAGTATTCAGTTGTCAGAGGTGAAATTCTTGGATTACCTGAAGACTAACTACTGCGAAAGCATTTGCCAAGGACGTTTTCATTAATCAAGAACGAAAGTTAGGGGATCGAAGATGATCAGATACCGTCGTAGTCTTAACCATAAACTATGCCGACTAGGGATCGGGTGTTGTTCTTTTTTGACGCACTCGGCACCTTACGAGAAATCAAAGTCTTTGGGTTCTGGGGGGAGTATGGTCGCAAGGCTGAAACTTAAAGGAATTGACGGAAGGGCACCACCAGGAGTGGAGCCTGCGGCTTAATTTGACTCAACACGGGGAAACTCACCAGGTCCAGACACAATAAGGATTGACAGATTGAGAGCTCTTTCTTGATTTTGTGGGTGGTGGTGCATGGCCGTTCTTAGTTGGTGGAGTGATTTGTCTGCTTAATTGCGATAACGAACGAGACCTTAACCTACTAAATAGTGCTGCTAGCTTTTGCTGGTATAGTCACTTCTTAGAGGGACTATCGATTTCAAGTCGATGGAAGTTTGAGGCAATAACAGGTCTGTGATGCCCTTAGACGTTCTGGGCCGCACGCGCGCTACACTGACGGAGCCAACGAGTATTAACCTTGGCCGAGAGGTCTGGGAAATCTTGTGAAACTCCGTCGTGCTGGGGATAGAGCATTGTAATTATTGCTCTTCAACGAGGAATTCCTAGTAAGCGCAAGTCATCAGCTTGCGTTGATTACGTCCCTGCCCTTTGTACACACCGCCCGTCGCTACTACCGATTGAATGGCTTAGTGAGGCCTCCGGATTGGTTTAAAGAAGGGGGCAACGACCCATCTTGGAACCGAAAAGTTGGTCAAACTTGGTCATTTAGAGGAAGTAAAAGTCGTAACAAGGTTTCCGTAGGTGAACCTGCAGAAGGATCAGGTGCTGCTTGTCCAGGGTTTGTGTAACCTTTTAACCTTAGCAATACGTAACTGAACGAAGTACAATACGTCGCCAGTGAGTTGCGCGACACGGATGCCGCGCACACCTAAATGGCGACGCCTATTTAGCAGGTTAGAGTCTCGTTCGTTACCGGAATTAACCAGACAAATCGCTCCACCAACTAAGAACGGCCATGCACCACCACCCACCGAATCAAGAAAGAGCTGTTAATCTGCTGTCAATCCTTCCGGTGTCCGGGCCTGGTAGATTTCCCGTGTTGAGTCAAATTAAGCCGCAGGCTCCACTCCTGGTGTGCCCTTCCGTCAATTCAGGTGCTGCTTGTCCAGGGTTTGTGTCACTTTCTTAACCTTAGCAATACGTAACTGAACGAAGCAATACCAC"/>
    <n v="2167"/>
    <s v="Debaryomyces hansenii"/>
    <s v="Fungi"/>
    <m/>
    <m/>
    <m/>
    <m/>
  </r>
  <r>
    <x v="0"/>
    <x v="0"/>
    <n v="5"/>
    <n v="1368"/>
    <n v="87.730208333333579"/>
    <x v="4"/>
    <x v="4"/>
    <x v="2"/>
    <s v="GAATTGACGGAAGGGCACAC"/>
    <s v="CCAAGAYRTCTAAGGGCATCAC"/>
    <s v="Amoebozoa"/>
    <n v="400"/>
    <n v="375"/>
    <n v="27.412280701754387"/>
    <s v="&gt;consensus_cl_id_14_total_supporting_reads_116"/>
    <n v="116"/>
    <n v="30.933333333333334"/>
    <s v="TGAGACCTGTTATTGCTCAATCTCGTGCGGCTCGAAGCCGCCGGTCCCTCTAAGAAGAATTTTAATACGTCGCCAGTGAGTTGCGCGACACGATGCCGCGCACACCTAAATGGCGACGCCTATTTAGCAGGCTAGAGTCTCGTTCGTTATCGGAATTAACCAGACAAATCGCTCCACCAACTAAGAACGGCCATGCACCACCACCCACCGAATCAAGAAAGAGCTGTTAATCTGTCAATCCTTCCGGTGTCCGGGCCTGGTGAGATTTCCCGTGTTGAGTCAAATTAAGCCGCAGGCTCCACTCCTGGTGGTGCCCTTCCGTCAATTCAGGTGCTGCTTGTCCAGGGTTTGTGTAACCTTTTAACCTTAGCAATACGTAACT"/>
    <n v="382"/>
    <s v="Diarsia rubi"/>
    <s v="Insect"/>
    <m/>
    <m/>
    <m/>
    <m/>
  </r>
  <r>
    <x v="0"/>
    <x v="0"/>
    <n v="5"/>
    <n v="1368"/>
    <n v="87.730208333333579"/>
    <x v="4"/>
    <x v="4"/>
    <x v="7"/>
    <s v="GAGTGGAKTGTGCTGNTTA"/>
    <s v="ACCTGTCTCACGACGGTCTAAAC"/>
    <s v="Microsporidia"/>
    <n v="2800"/>
    <n v="0"/>
    <n v="0"/>
    <s v="NA"/>
    <s v="NA"/>
    <s v="NA"/>
    <s v="NA"/>
    <s v="NA"/>
    <s v="NA"/>
    <s v="NA"/>
    <m/>
    <m/>
    <m/>
    <m/>
  </r>
  <r>
    <x v="0"/>
    <x v="0"/>
    <n v="5"/>
    <n v="1368"/>
    <n v="87.730208333333579"/>
    <x v="4"/>
    <x v="4"/>
    <x v="3"/>
    <s v="GAAGAAGTCGTAACACG"/>
    <s v="ACCTGTCTCACGACGGTCTAAAC"/>
    <s v="Gregarines"/>
    <n v="3350"/>
    <n v="20"/>
    <n v="1.4619883040935671"/>
    <s v="&gt;consensus_cl_id_1_total_supporting_reads_8"/>
    <n v="8"/>
    <n v="40"/>
    <s v="CCAGCTCACGTTCCCTATAAACGGGTGAACAATCCGACACTTTGAGACTTCTGCGTCCCAATGATAGGAAGAGCCGACATCGAAGGATCAAAAAGCAACGTCGCTATGAACGCTTGGCTGCCACAAGCCAGTTATCCCTGTGGTAACTTTTCTGTCACCTCTAACCAGAACTGTTCTGGATTTAAAGGATCGATAGGCCATACTTTCGTAGTTCATAATCGTAATGAAATTCTGAATCAAGCTGACTTTTCCCCTTTTAGTCTACGAGAGATTTCTGTTCTCTCTGAGTCAACCTTTGGACATCTGCGTTGCAATTTAGCAGATGTGCCGCCCCAACCAAACTCCCCATCTGACAATGTCCTCTTTGATGTGAGTTATCAACCGACATTCATCCAACTCTTTACAGAGCTGCACCATTTAAAGAGTAAGCAGAACAACGCTACAGGTCGTGGTATTTCACTGTCGGGCAAGCCCTCCCGTATGCTACACCCCATAGGTTATTCCACAATATCAGACTAGAGTCAAGCTCAACAGGGTCTTCTTTCCCCGCTTATCATGCCAAGCCCGTTCCCTTGGCTGTGGTTTCGCCAGATAGCAGATGGGGACAGTAGGAATCTCGTTAATCCATTCATGCGCGTCACTAATTAGATGACGAGGCATTTGGCTACCTTAAGAGAGTCATAGTTACTCCCGCCGTTTACCCGCGCTTAAGTGAATCTCATCACCGTGACATTCAGAGCACTGGGCAGAAATCACATTATGTCAACAGCAGTAAAGCCTATCATAATGCTTTGTTTTAATTAAACAGTCAGATTCCTCTGGTCCACACCAGTTCTGAGTTGACAGCATAACTGTCCTCAGAGCCAATCCTTTTACCGAAGGTTCGGATCTAATTTGCCGACTTCCCTCATCTGCTTTGCTCTGCTAAACCAAAGGTACCTAACCTTGGAGACCTGCTGCAGTTATTGGTACGGTTCAAAGAACTCCATAGACCACTGGTTTTTCAACGGCCCCGAGTTGTTGTCGTAGACTCTCAAATGAGAATCCTCTTTCACAGTTTACTCTCTTCTCAAACCAACATTATTCCGAGAGATATCTGAGTTGAAAGGCATAGACGTCGCCTCACGACACTCCTCCGGACCCCCCAGTGCCCTTTGTGTTACCACTCTAAAGTCCTTTGAGTTAAGGAATATTAGCCTTATTCTCTTTCGGGAATCATTTGAGCTAATAAACCCCTTAGAACCGACTAACCCGAAACCAACTACTGTTCCTTCGGAACCCTTATCCACGTAGGCCGTTGCCATTCTCAGACAACTATTTACTACTATCACCAAGATCTGCACTAAATTCACCTCCTGTTGCACTCACGCACAACATTCTCTGGTAAATTCACGCCCTCCTACACGTTGTTTCCTTTACAACAACGACGCATTATCGACTTTTCGCTGACCGTCATCAATTTTTCGGGGCTGGTCCATTCGGCAGGTGAGTTATTACACACTCCTTAGCGGATTTCAACTTCCATGACCACCGTCCTGCTGTCTCAATGAACCAACACCCTTTGTGGTTTGTCATAAGCGGAAATTAGACGTCTTATATGCGTTTAAGGAGCATCCCTCATCGCCAGTTCTGCTTACCAAAATGGCCCACTATGAACTTACATAGTCACCGCCAATTATCAACTTAATTGGCTTTATCGATTTCATTTGAAGTTTGAGAATAGGTCGAGGACCAAGATGTCCCCAGTGCCTCTAATCATAAGCTTTACCGAAACCTACTTTTCAAAGTTCAAGCTATCCTAAGGGAAACTTCGGAGGGAACCAGCTACTAGATGGTTCGATGAGTCTTTCGCCCTATACTCAGGTAGGATGAACGATTTGCACGTCAGTATCACATTGAGCCTCCACCAGGATTTCTCCTGGCTTCACTCTTCCCAAGTATAGATCACCATCTTTCGGGTTTAATAAGCTATGCTCTATCACAATTTTCACAGGAATTGCTTGTTCCGCAATCACTTTCATTCCGCACTTGGGTTTTTTGCCCTAGCACTTGCACAGCTTAATAACTCCTTGGTCCGTGTTTCAAGACGGGTCATAATCAGAAGCCAAACACAGCCATTTAAACATGACCATGCTGCACAAGGCGGTTCCTGATTATGCTTCCAGCCCAGCGATTTCATGTTTTTTGAAGCTCCTCTCGGAGTTCTTTTCAACTTTCCCTCATGGTACTTATTCGCTATCGGTTTTGCAGTAATACTTAAACTTCGAGCACAGATACGCCCGCTTTAAACTCCACTCTCAGGAGTTTGACTCTACTATTCATAACGTTGCGTTCTCATCTTAGAAACAGGCCTGTCACCGTTTTCAGTTGAGTCTTCCACCTCAACAACTAATTGAGATCCCGCTCCGCTATTGTTCCCACATGTCATTGCAAGCAATGATTCGTGGACAGTTTGAATCCCTTTCGCTCGCCGCTAGTCAGGATGTCACTGTTGTTTTCCTTTCCTCCTCTTAATTATATGCTTAAATTCAGAGGGTAGCTTCAATTAGATCAGGTTCAATTTATTATCTATTCTAAGTAACAACATTCGTTTTTACTCAAGAGTTTTGGAATTCCACGATTACTGGAATTTAAACCGCTCATACGTCAAAGACGTAAACACTGACTAATTGTACTCTAACGAGTGCAATACATTCAGAAATGATGCTTTCGAAAATGCTCAGATCGGCACCCATACTGCGGACTGACACATCTTTCATCAAACTGCAAACCAAGTAATCCATCGCTGAACCTTTAAATAGGTTAATTAATGTCTGTCAATGCCTAAAATCCTTCTAGATGATGTGTGTTTTTAACACTTTTTTAATGATCCATCCGCAGGTTCACCTACGGATACCGTGTTACGACTTCTTCATCCTCTAGATGACAAGGCTTATTCCGCTTCCATTTCACAAAGGCGAATGCCAATATAAAATGTCACAGAATTCACCGGATCATCCAATCGGTTGAAGCGACGGGCGGTGTGTACAAGGGCAGGGACGCAATCAGCACAGTATTATGAACTATACTTACTAGGAATTCCTCGTTCATGAGCCAAAATTACAAAACTCAATCCTAACACGACACTATTTTCGTGATTTCACATTTCTTTCGAAATGTAAGGCTTGTTGCTAGAGTCATTGTAGCACACGTGCAGCCCAGGCCATCTAAGGGCATCACAGACCTGTTATAGCCTCGATCTTACCTGGGGTAAAACCCCCCAGAGTCCTTCTCCATACAGCTTCTCAGGAACGATGAGAAGAGAAAGGGAGACAGCCGAGATCTCGTCCGTTATCGGAATTAACCAGACAAGTCACCTCACCGACTAAGAACGGCCATGCACCACCACCCATAGAATCAAGAAAGATCTCTTCACCTGTCAATCATAACCATGTCCGGGCCTGGTAAAATTCCCCGTGTTGACTCAAATTAAGCCGCAGGCTCCACTCCTGGTGGTGCCC"/>
    <n v="3500"/>
    <s v="Stenophora cattiensis"/>
    <s v="Gregarinasina"/>
    <s v="Yes"/>
    <s v="GGGCACCACCAGGAGTGGAGCCTGCGGCTTAATTTGAGTCAACACGGGGAATTTTACCAGGCCCGGACATGGTTATGATTGACAGGTGAAGAGATCTTTCTTGATTCTATGGGTGGTGGTGCATGGCCGTTCTTAGTCGGTGAGGTGACTTGTCTGGTTAATTCCGATAACGGACGAGATCTCGGCTGTCTCCCTTTCTCTTCTCATCGTTCCTGAGAAGCTGTATGGAGAAGGACTCTGGGGGGTTTTACCCCAGGTAAGATCGAGGCTATAACAGGTCTGTGATGCCCTTAGATGGCCTGGGCTGCACGTGTGCTACAATGACTCTAGCAACAAGCCTTACATTTCGAAAGAAATGTGAAATCACGAAAATAGTGTCGTGTTAGGATTGAGTTTTGTAATTTTGGCTCATGAACGAGGAATTCCTAGTAAGTATAGTTCATAATACTGTGCTGATTGCGTCCCTGCCCTTGTACACACCGCCCGTCGCTTCAACCGATTGGATGATCCGGTGAATTCTGTGACATTTTATATTGGCATTCGCCTTTGTGAAATGGAAGCGGAATAAGCCTTGTCATCTAGAGGATGAAGAAGTCGTAACACGGTATCCGTAGGTGAACCTGCGGATGGATCATTAAAAAAGTGTTAAAAACACACATCATCTAGAAGGATTTTAGGCATTGACAGACATTAATTAACCTATTTAAAGGTTCAGCGATGGATTACTTGGTTTGCAGTTTGATGAAAGATGTGTCAGTCCGCAGTATGGGTGCCGATCTGAGCATTTTCGAAAGCATCATTTCTGAATGTATTGCACTCGTTAGAGTACAATTAGTCAGTGTTTACGTCTTTGACGTATGAGCGGTTTAAATTCCAGTAATCGTGGAATTCCAAAACTCTTGAGTAAAAACGAATGTTGTTACTTAGAATAGATAATAAATTGAACCTGATCTAATTGAAGCTACCCTCTGAATTTAAGCATATAATTAAGAGGAGGAAAGGAAAACAACAGTGACATCCTGACTAGCGGCGAGCGAAAGGGATTCAAACTGTCCACGAATCATTGCTTGCAATGACATGTGGGAACAATAGCGGAGCGGGATCTCAATTAGTTGTTGAGGTGGAAGACTCAACTGAAAACGGTGACAGGCCTGTTTCTAAGATGAGAACGCAACGTTATGAATAGTAGAGTCAAACTCCTGAGAGTGGAGTTTAAAGCGGGCGTATCTGTGCTCGAAGTTTAAGTATTACTGCAAAACCGATAGCGAATAAGTACCATGAGGGAAAGTTGAAAAGAACTCCGAGAGGAGCTTCAAAAAACATGAAATCGCTGGGCTGGAAGCATAATCAGGAACCGCCTTGTGCAGCATGGTCATGTTTAAATGGCTGTGTTTGGCTTCTGATTATGACCCGTCTTGAAACACGGACCAAGGAGTTATTAAGCTGTGCAAGTGCTAGGGCAAAAAACCCAAGTGCGGAATGAAAGTGATTGCGGAACAAGCAATTCCTGTGAAAATTGTGATAGAGCATAGCTTATTAAACCCGAAAGATGGTGATCTATACTTGGGAAGAGTGAAGCCAGGAGAAATCCTGGTGGAGGCTCAATGTGATACTGACGTGCAAATCGTTCATCCTACCTGAGTATAGGGCGAAAGACTCATCGAACCATCTAGTAGCTGGTTCCCTCCGAAGTTTCCCTTAGGATAGCTTGAACTTTGAAAAGTAGGTTTCGGTAAAGCTTATGATTAGAGGCACTGGGGACATCTTGGTCCTCGACCTATTCTCAAACTTCAAATGAAATCGATAAAGCCAATTAAGTTGATAATTGGCGGTGACTATGTAAGTTCATAGTGGGCCATTTTGGTAAGCAGAACTGGCGATGAGGGATGCTCCTTAAACGCATATAAGACGTCTAATTTCCGCTTATGACAAACCACAAAGGGTGTTGGTTCATTGAGACAGCAGGACGGTGGTCATGGAAGTTGAAATCCGCTAAGGAGTGTGTAATAACTCACCTGCCGAATGGACCAGCCCCGAAAAATTGATGACGGTCAGCGAAAAGTCGATAATGCGTCGTTGTTGTAAAGGAAACAACGTGTAGGAGGGCGTGAATTTACCAGAGAATGTTGTGCGTGAGTGCAACAGGAGGTGAATTTAGTGCAGATCTTGGTGATAGTAGTAAATAGTTGTCTGAGAATGGCAACGGCCTACGTGGATAAGGGTTCCGAAGGAACAGTAGTTGGTTTCGGGTTAGTCGGTTCTAAGGGGTTTATTAGCTCAAATGATTCCCGAAAGAGAATAAGGCTAATATTCCTTAACTCAAAGGACTTTAGAGTGGTAACACAAAGGGCACTGGGGGGTCCGGAGGAGTGTCGTGAGGCGACGTCTATGCCTTTCAACTCAGATATCTCTCGGAATAATGTTGGTTTGAGAAGAGAGTAAACTGTGAAAGAGGATTCTCATTTGAGAGTCTACGACAACAACTCGGGGCCGTTGAAAAACCAGTGGTCTATGGAGTTCTTTGAACCGTACCAATAACTGCAGCAGGTCTCCAAGGTTAGGTACCTTTGGTTTAGCAGAGCAAAGCAGATGAGGGAAGTCGGCAAATTAGATCCGAACCTTCGGTAAAAGGATTGGCTCTGAGGACAGTTATGCTGTCAACTCAGAACTGGTGTGGACCAGAGGAATCTGACTGTTTAATTAAAACAAAGCATTATGATAGGCTTTACTGCTGTTGACATAATGTGATTTCTGCCCAGTGCTCTGAATGTCACGGTGATGAGATTCACTTAAGCGCGGGTAAACGGCGGGAGTAACTATGACTCTCTTAAGGTAGCCAAATGCCTCGTCATCTAATTAGTGACGCGCATGAATGGATTAACGAGATTCCTACTGTCCCCATCTGCTATCTGGCGAAACCACAGCCAAGGGAACGGGCTTGGCATGATAAGCGGGGAAAGAAGACCCTGTTGAGCTTGACTCTAGTCTGATATTGTGGAATAACCTATGGGGTGTAGCATACGGGAGGGCTTGCCCGACAGTGAAATACCACGACCTGTAGCGTTGTTCTGCTTACTCTTTAAATGGTGCAGCTCTGTAAAGAGTTGGATGAATGTCGGTTGATAACTCACATCAAAGAGGACATTGTCAGATGGGGAGTTTGGTTGGGGCGGCACATCTGCTAAATTGCAACGCAGATGTCCAAAGGTTGACTCAGAGAGAACAGAAATCTCTCGTAGACTAAAAGGGGAAAAGTCAGCTTGATTCAGAATTTCATTACGATTATGAACTACGAAAGTATGGCCTATCGATCCTTTAAATCCAGAACAGTTCTGGTTAGAGGTGACAGAAAAGTTACCACAGGGATAACTGGCTTGTGGCAGCCAAGCGTTCATAGCGACGTTGCTTTTTGATCCTTCGATGTCGGCTCTTCCTATCATTGGGACGCAGAAGTCTCAAAGTGTCGGATTGTTCACCCGTTTATAGGGAACGTGAGCTGG"/>
    <n v="3500"/>
    <s v="yes"/>
  </r>
  <r>
    <x v="0"/>
    <x v="0"/>
    <n v="5"/>
    <n v="1368"/>
    <n v="87.730208333333579"/>
    <x v="4"/>
    <x v="4"/>
    <x v="4"/>
    <s v="AGCTGTAGGTGAACCTGCAGAAGGATC"/>
    <s v="ACCTGTCTCACGACGGTCTAAAC"/>
    <s v="Kinetoplastids"/>
    <n v="2000"/>
    <n v="5"/>
    <n v="0.36549707602339176"/>
    <s v="&gt;consensus_cl_id_1_total_supporting_reads_3"/>
    <n v="3"/>
    <n v="60"/>
    <s v="CCAGCTCACGTTCCCTATTAGCGGGTGAACAATCCGACATTTTGAGACTTCTGCGTCTCAATGATAGGAAGAGCCGACATCGAAGGATCAAAAAGCAACGTCGCTATGAACGCTTGGCTGCCACAAGCCAGTTATCCCTGTGGTAACTTTTCTGTCACCTCTAGCCAGAACCTTTCTGGACTTAAAGGATCGATAGGCCATGCTTTCGCAGTTCGTATTCGCACGGAAATCAGAATCAAGCTGACTTTTTCCCCTTTCAGTCTACGAGAGATTTCTGTTCTCTCTGAGTCGCCTTAGGGCATCTGCGTTGCAGTTTAGCAGATGTGCCGCCCCAGCCAAACTCCCCATCTGAATATGTCCTCTGATACGATCGGTAAGAGAACCTTAAATCTAGAACACGTAAGAAAACGTGATTCGTTGTGACAGAGTAAGTAGAGCGACAGTGGAGGTCGTGGTATTTCACTGTCTTAAGCTCCCGTATGCTACACCCCCAAGTCACTCCACAAAGTCAGACTAGAAGTCAAGCTCAACAGGGTCTTCTTTCCCCGCTTATTTTGCCAACCCGTTCCCTTGGCTGTGGTTTCGCTAGATGGCGGATGGGGACAGTAGGAATCTCGTTGATCCATTCATGCGCGTCACTAATTAAATGACGAGGCATTTGGCTACCTTGAGAGAGTCATAGTTACTCCCGCCGTTTACCCGCGCTTGGGCGAATTTCATCGCAATGACATTCAGAGCACTGGGCGAAATCATTGCGTAAAGCGTTGCCGCTTGTCGCAATGCTTTGTTTTAATTAAACAGTCAGATTCCTCTTGTCCGTACCAGTTCTGAGTTAGCCGGTTAATGCCAACAGGATAGCCGAAGCTCCTAGCGTAGGCCACCGCTCGTGCAACTCCCAAAGCGAGTAACCACTCCAAGAAAAGCGAGAACGATGAACTGTCACTGGCCCTGAAAGCTCGGCCCTCAGAGCCAATCCTTTTTCCAAGGTACAGATCTAATTTGCCGACTTCCCTCATCCGCCTTATTCTATCGACCAGAGGCTGCGAACCTAGGAGACCTGATGCGGTTTAGGGTACGGCTAGAAAGTGAGTAAATATCCCTTGGGGTTTCAAAGGCCAATAGAAGCGCACCGGATTTCCAACAGGTGTAAGAAACTATGCCAACTTTTCATCCTTTTCTCCAGACAAGCCGATTCAAGAGTGGTGTTGTCGAAGAGCAAAGATAACGCTCCCCAGGGCTTCTCTGGCAACCCAAGTTCAGTTGTGTTACCACAACCCCACCAACTAGTAAAGGAATTTGGGCCTTTTTCCCTTTCAGGTCAAGAGGCGAAGCCTCACTCGAAGGAAGTAAGCTTTTCCTTTAGGGCCGACTAACCCGAGGACAATTGCTGTTCTCCCGGAACCCTTATCCACTTCGGTCATCAAAGTTCTCATTTGATTAATTGCTACTACCACCAAGATCTGCACTAGAGGCTGCTCCAGCTAGTTTCACAACTAAGCCTTCTCAGCAACCCCCACGCCCTCCTACGTCAATGCTAATTTCATTGACGGTTTGGTATCGGCCGCCCGCTTGAGCGCTATCCATTTTCAGGGCTGGTCCATTCGGCAGGTGAGTTATTGCACACTCCTTAGCGGATTTCAACTTCCATGACCACCGCCCTGCTGTTTCAATGAACCAACACCTTTATGGTGTCTGATCAGCGAGTGTTGAGCGCCTTAACCAAACGTTAGGAGCATCCCTCATCGCCAGTTCTGCTTACCAAAACTGGCCCACTAAGAAGTATCATTCATCTACCGAGCTAACTGAATTAGCAAGGTAGCAAACCCATTAAAGTTTGAGAATAGGTCGAGGGCGGGATGCCCCCGAGGCCTCTAATCATTCGCTTTACCGGATCTAACTGATCATTAACTTCCAGCTATCCTGAGGGAAACTTCCGGAGGAACCAGCTACTAGATGGTTCGATTAGTCTTTTCGCCCCTATGCCCAAGTTTGACGAACGATTTGCACGTCAGTATCGCTACGAGCTTCCACCCAGGGTTTCCCCTGGCTTCACCCAACTCAGGTATAGGTCACCATCTTTCGGGTCTAAACGAAAATGCTCGGGCTCGAACTTCAGAGAGTCGGCTGCTGTTGCATTGTAATTCACAGCTTTTGCTTTCACTACGCGTCTGGGTTTGACACCCTTGCACTCACTTTCGTTTAACTCCTTGGTCCGTGTTTCAAGACGGGTCGTCTGTACATGCCACTCTCGACAACTTGCAAAGGCGTACCACACTTCTCGATGTTAAGAACAAAGTTATAGCCGAAGCGACAACAAGTCATAACATACGGAAGTGATGTCGAGTAATGTAATGAGAGAAATCTCTCAAACATTGGGTCACGGACAGCCGCTTCCCCCTCAGCGATTTCAGGTATTTTAACTCTCCTTTCGAAGTGCTTTTCAACTTTCCCTCACGGTACTTGTTTGCTATCGATCTCTCACCGTTATCTAGCCGTGGATGGAGTTACCACCCATTTTGCGCTCTACTCCCAAAGAGCGTGACTCATTAGATTAAAGCTGTACTTGAGAATGGCTGGAATAAGAACAGGGCTGTCACCTTCTCTGGCGTGCCTTTCCAGGCATCTTCTTCCCAGTTTCTCAATAGCTATAACCTCGATGCACAGCTCCGTCAGAAACGGATTAACATCGCGGGCTCTTCCCACTTCGTTCGCCACTACTACGGGAATCCCAGTTGGTTTCTTTTTCCTCCGCTTAATTATATGCTTAAATTCAGCGGGTAGCCTTCTTGAGCTCGGATCATGATTTGAGAAGCCTACTGTAATTACCTCAACATTTCACTGTATGAGTTCTTACAGGTAGCATCATTTAGCCAGTGACGTAAAGGACACTGTATGTCATCCATTCAATCGAAATTGATTGGAGAAATCTATACGATACCGAGCCAAACATACTTCAGGCCGAGGCCAGAAGTACCTTTGCGTTCAGAGATCTGGTGAATCACGAAATTTCGCAAGTCATACTGCTTATCGCGGTTTGCTGCGTCCTTCCTCGGTGTGAAAGTCGAGTCATCCATCGCTGAGAGTTTTTAATTCTCATTATTCAATGATTTAAGTCATGTTATTAACATTGAGTGCTAGGTTGGTTGTTGTTTAAACAGGAATGATCCATCCGCAGGTTCACCTACGGATACCGTGTTACGACTTCTTCATCCTCTAGATGATAAGGCTCACAACATTTCCTCACGAAGAGCGATGTAGAACAAAGCAGCTACGTAAGTCCATGTAATTTGCCGGATCATCCAATCGGTTGAAGCGACAGGCGGTGTGTACAAAGGGCAGGGACGTAATCAGCACAAGGTGATGACTTGTCCTTACTAGGAATTCCTCGTTCATGACCCATAATTGCAAAGGTCAATCCCTATCCGACGGAGTTTCACAAGATTTCCCGCTCCGTACAGGTAGGGTAGAGCTCGCTGACTCCGTCATTGTAGCGCACGTGCAGCCCAGGCCATCTAAGAGGGCATCACAGACCTGTTATAGGCTCGAACTTCCTTGTGATAGTCTCACAAAGTCCCTCTAAGAAGCCAATCGCTTGCAAGTAAACGAAGGCTAGTTGGTAGGTCGAGGTCTCGTCCGTTATCGGAATTAACCGACAAGTCCCCCTCACCGACTAGAACGGCCATGCACCACCGCCCATAGAAGAATCGAGAAAGAACTCTCAATCTGTCAATCATGACTATGTCGGGCCTGAGTGAGGTTCCCCGCGTTGGGTCGAATTAAGCCGCGGGCTCCACTCCTGGTGGTGCCCTTCCGTCAATTCCTTTAAGTTTCAGCCTTGCGACCATACTCCCCCAGGGCCCAGAGACTTAGATTTCTCTTGGAGTGCCGAAAGAGTCGTATTTGTACAGCCTCCGATCCTCAGTCGGCATAGTTTATAGTTGGGACTTCGACGGTATCTAAGCGTCTTCGATCCCCCAACTTTCGTCCTTGATTAACAGGCACACACTGGGCAAATGCTTTCCACTTGTTTGTCTTTGCTGGGTCTTAGAATTTCACCTCTCTCCAGCAAGTACAGATGCCCCCGTATGTCCTTATCAGCCATTACTTGTGTTCCACGTCACCAACAAGGAGGATCACAGTCCTATATTGTTATTCCATGCTGGCTGTTTAGTATAACCTGGTTGGAGCACTCAATTTGCTCAAAGTAACAGAGCGGTACGCCGAACTATCCACGCGGGTCGAAACAGAAAGTGCACGACTAACACGAAGTCAGACGGCGCTCTCTCCGATTTGGACGAAATCCAACTACGGACGCTTTAACTGCAGCAATTTTATATGCGCTATTGGAGCTGGCATACCCGCGGCTGCTGCACCAGACTTGCCCTCCAATAGGTACTCGCAAATGGTTTGATTTTCCGCTCTTGCAATCACAGAACCGAAAGGTCCTGGTTGCTATTTCTGGTCACTACCTCCCCGTATCAGGATTGGGTAATTTGCGCGCCTGCTGCCGGCCTTAGATGTGGTAGCCGTCTCTCAGGCTCCCTCTCCGGAATCGAACCTAATTCCCCGTTACCCACGTCACAGCCTCGGTAGGCCAATACCCTACCGACGGGAGCTGATAGGTCAGAAACTCGAACGAACTGTCGCAGAGCGATCCGCTCGGTCATTATGATCACCAAGAACAGGTCGAAAACCTGGATGGTTCCAATGCTAATGAATGCCACCCTTCTACGAAGTCGGGTGTTTTTGCATGTATTAGCTCCAGAATTACCATGGATATCCATTTGTTAATGATCTTCGTGTAGATTATAACTGTTGTAATGAGCTATTCGCAGTTTTGCCGTATAAAGCTTATACTTAGACTTGCATGGCTTAATCTTTGAAACAAGCATGTTACTGGCAGAAGACATCTGGGGCATCACAGACCTGTGCCTCAAACTTCCATCGACTTGAAATCGATAGTCTCCTCCTGAAGTGACTATACCAGCAAAGCTAGCAGCACTATTTAGTAGGTTAAGGTCTCGTTCGTTATCACCCAATTAAGCAGACAAATCACTCCACCAACTAAAGTCATACACCACCCACAAAATCAAGAAAATCTCAATCTGTCAATCTTGTGTGTCTGGACCTGGTGAGTTCCCCGTGTTGAGTCAGGGTAGCCGCAGGCTCCTCT"/>
    <n v="5173"/>
    <s v="Heterocapsaceae environmental sample"/>
    <s v="Alveolata"/>
    <s v="Yes"/>
    <s v="AGAGGAGCCTGCGGCTACCCTGACTCAACACGGGGAACTCACCAGGTCCAGACACACAAGATTGACAGATTGAGATTTTCTTGATTTTGTGGGTGGTGTATGACTTTAGTTGGTGGAGTGATTTGTCTGCTTAATTGGGTGATAACGAACGAGACCTTAACCTACTAAATAGTGCTGCTAGCTTTGCTGGTATAGTCACTTCAGGAGGAGACTATCGATTTCAAGTCGATGGAAGTTTGAGGCACAGGTCTGTGATGCCCCAGATGTCTTCTGCCAGTAACATGCTTGTTTCAAAGATTAAGCCATGCAAGTCTAAGTATAAGCTTTATACGGCAAAACTGCGAATAGCTCATTACAACAGTTATAATCTACACGAAGATCATTAACAAATGGATATCCATGGTAATTCTGGAGCTAATACATGCAAAAACACCCGACTTCGTAGAAGGGTGGCATTCATTAGCATTGGAACCATCCAGGTTTTCGACCTGTTCTTGGTGATCATAATGACCGAGCGGATCGCTCTGCGACAGTTCGTTCGAGTTTCTGACCTATCAGCTCCCGTCGGTAGGGTATTGGCCTACCGAGGCTGTGACGTGGGTAACGGGGAATTAGGTTCGATTCCGGAGAGGGAGCCTGAGAGACGGCTACCACATCTAAGGCCGGCAGCAGGCGCGCAAATTACCCAATCCTGATACGGGGAGGTAGTGACCAGAAATAGCAACCAGGACCTTTCGGTTCTGTGATTGCAAGAGCGGAAAATCAAACCATTTGCGAGTACCTATTGGAGGGCAAGTCTGGTGCAGCAGCCGCGGGTATGCCAGCTCCAATAGCGCATATAAAATTGCTGCAGTTAAAGCGTCCGTAGTTGGATTTCGTCCAAATCGGAGAGAGCGCCGTCTGACTTCGTGTTAGTCGTGCACTTTCTGTTTCGACCCGCGTGGATAGTTCGGCGTACCGCTCTGTTACTTTGAGCAAATTGAGTGCTCCAACCAGGTTATACTAAACAGCCAGCATGGAATAACAATATAGGACTGTGATCCTCCTTGTTGGTGACGTGGAACACAAGTAATGGCTGATAAGGACATACGGGGGCATCTGTACTTGCTGGAGAGAGGTGAAATTCTAAGACCCAGCAAAGACAAACAAGTGGAAAGCATTTGCCCAGTGTGTGCCTGTTAATCAAGGACGAAAGTTGGGGGATCGAAGACGCTTAGATACCGTCGAAGTCCCAACTATAAACTATGCCGACTGAGGATCGGAGGCTGTACAAATACGACTCTTTCGGCACTCCAAGAGAAATCTAAGTCTCTGGGCCCTGGGGGAGTATGGTCGCAAGGCTGAAACTTAAAGGAATTGACGGAAGGGCACCACCAGGAGTGGAGCCCGCGGCTTAATTCGACCCAACGCGGGGAACCTCACTCAGGCCCGACATAGTCATGATTGACAGATTGAGAGTTCTTTCTCGATTCTTCTATGGGCGGTGGTGCATGGCCGTTCTAGTCGGTGAGGGGGACTTGTCGGTTAATTCCGATAACGGACGAGACCTCGACCTACCAACTAGCCTTCGTTTACTTGCAAGCGATTGGCTTCTTAGAGGGACTTTGTGAGACTATCACAAGGAAGTTCGAGCCTATAACAGGTCTGTGATGCCCTCTTAGATGGCCTGGGCTGCACGTGCGCTACAATGACGGAGTCAGCGAGCTCTACCCTACCTGTACGGAGCGGGAAATCTTGTGAAACTCCGTCGGATAGGGATTGACCTTTGCAATTATGGGTCATGAACGAGGAATTCCTAGTAAGGACAAGTCATCACCTTGTGCTGATTACGTCCCTGCCCTTTGTACACACCGCCTGTCGCTTCAACCGATTGGATGATCCGGCAAATTACATGGACTTACGTAGCTGCTTTGTTCTACATCGCTCTTCGTGAGGAAATGTTGTGAGCCTTATCATCTAGAGGATGAAGAAGTCGTAACACGGTATCCGTAGGTGAACCTGCGGATGGATCATTCCTGTTTAAACAACAACCAACCTAGCACTCAATGTTAATAACATGACTTAAATCATTGAATAATGAGAATTAAAAACTCTCAGCGATGGATGACTCGACTTTCACACCGAGGAAGGACGCAGCAAACCGCGATAAGCAGTATGACTTGCGAAATTTCGTGATTCACCAGATCTCTGAACGCAAAGGTACTTCTGGCCTCGGCCTGAAGTATGTTTGGCTCGGTATCGTATAGATTTCTCCAATCAATTTCGATTGAATGGATGACATACAGTGTCCTTTACGTCACTGGCTAAATGATGCTACCTGTAAGAACTCATACAGTGAAATGTTGAGGTAATTACAGTAGGCTTCTCAAATCATGATCCGAGCTCAAGAAGGCTACCCGCTGAATTTAAGCATATAATTAAGCGGAGGAAAAAGAAACCAACTGGGATTCCCGTAGTAGTGGCGAACGAAGTGGGAAGAGCCCGCGATGTTAATCCGTTTCTGACGGAGCTGTGCATCGAGGTTATAGCTATTGAGAAACTGGGAAGAAGATGCCTGGAAAGGCACGCCAGAGAAGGTGACAGCCCTGTTCTTATTCCAGCCATTCTCAAGTACAGCTTTAATCTAATGAGTCACGCTCTTTGGGAGTAGAGCGCAAAATGGGTGGTAACTCCATCCACGGCTAGATAACGGTGAGAGATCGATAGCAAACAAGTACCGTGAGGGAAAGTTGAAAAGCACTTCGAAAGGAGAGTTAAAATACCTGAAATCGCTGAGGGGGAAGCGGCTGTCCGTGACCCAATGTTTGAGAGATTTCTCTCATTACATTACTCGACATCACTTCCGTATGTTATGACTTGTTGTCGCTTCGGCTATAACTTTGTTCTTAACATCGAGAAGTGTGGTACGCCTTTGCAAGTTGTCGAGAGTGGCATGTACAGACGACCCGTCTTGAAACACGGACCAAGGAGTTAAACGAAAGTGAGTGCAAGGGTGTCAAACCCAGACGCGTAGTGAAAGCAAAAGCTGTGAATTACAATGCAACAGCAGCCGACTCTCTGAAGTTCGAGCCCGAGCATTTTCGTTTAGACCCGAAAGATGGTGACCTATACCTGAGTTGGGTGAAGCCAGGGGAAACCCTGGGTGGAAGCTCGTAGCGATACTGACGTGCAAATCGTTCGTCAAACTTGGGCATAGGGGCGAAAAGACTAATCGAACCATCTAGTAGCTGGTTCCTCCGGAAGTTTCCCTCAGGATAGCTGGAAGTTAATGATCAGTTAGATCCGGTAAAGCGAATGATTAGAGGCCTCGGGGGCATCCCGCCCTCGACCTATTCTCAAACTTTAATGGGTTTGCTACCTTGCTAATTCAGTTAGCTCGGTAGATGAATGATACTTCTTAGTGGGCCAGTTTTGGTAAGCAGAACTGGCGATGAGGGATGCTCCTAACGTTTGGTTAAGGCGCTCAACACTCGCTGATCAGACACCATAAAGGTGTTGGTTCATTGAAACAGCAGGGCGGTGGTCATGGAAGTTGAAATCCGCTAAGGAGTGTGCAATAACTCACCTGCCGAATGGACCAGCCCTGAAAATGGATAGCGCTCAAGCGGGCGGCCGATACCAAACCGTCAATGAAATTAGCATTGACGTAGGAGGGCGTGGGGGTTGCTGAGAAGGCTTAGTTGTGAAACTAGCTGGAGCAGCCTCTAGTGCAGATCTTGGTGGTAGTAGCAATTAATCAAATGAGAACTTTGATGACCGAAGTGGATAAGGGTTCCGGGAGAACAGCAATTGTCCTCGGGTTAGTCGGCCCTAAAGGAAAAGCTTACTTCCTTCGAGTGAGGCTTCGCCTCTTGACCTGAAAGGGAAAAAGGCCCAAATTCCTTTACTAGTTGGTGGGGTTGTGGTAACACAACTGAACTTGGGTTGCCAGAGAAGCCCTGGGGAGCGTTATCTTTGCTCTTCGACAACACCACTCTTGAATCGGCTTGTCTGGAGAAAAGGATGAAAAGTTGGCATAGTTTCTTACACCTGTTGGAAATCCGGTGCGCTTCTATTGGCCTTTGAAACCCCAAGGGATATTTACTCACTTTCTAGCCGTACCCTAAACCGCATCAGGTCTCCTAGGTTCGCAGCCTCTGGTCGATAGAATAAGGCGGATGAGGGAAGTCGGCAAATTAGATCTGTACCTTGGAAAAAGGATTGGCTCTGAGGGCCGAGCTTTCAGGGCCAGTGACAGTTCATCGTTCTCGCTTTTCTTGGAGTGGTTACTCGCTTTGGGAGTTGCACGAGCGGTGGCCTACGCTAGGAGCTTCGGCTATCCTGTTGGCATTAACCGGCTAACTCAGAACTGGTACGGACAAGAGGAATCTGACTGTTTAATTAAAACAAAGCATTGCGACAAGCGGCAACGCTTTACGCAATGATTTCGCCCAGTGCTCTGAATGTCATTGCGATGAAATTCGCCCAAGCGCGGGTAAACGGCGGGAGTAACTATGACTCTCTCAAGGTAGCCAAATGCCTCGTCATTTAATTAGTGACGCGCATGAATGGATCAACGAGATTCCTACTGTCCCCATCCGCCATCTAGCGAAACCACAGCCAAGGGAACGGGTTGGCAAAATAAGCGGGGAAAGAAGACCCTGTTGAGCTTGACTTCTAGTCTGACTTTGTGGAGTGACTTGGGGGTGTAGCATACGGGAGCTTAAGACAGTGAAATACCACGACCTCCACTGTCGCTCTACTTACTCTGTCACAACGAATCACGTTTTCTTACGTGTTCTAGATTTAAGGTTCTCTTACCGATCGTATCAGAGGACATATTCAGATGGGGAGTTTGGCTGGGGCGGCACATCTGCTAAACTGCAACGCAGATGCCCTAAGGCGACTCAGAGAGAACAGAAATCTCTCGTAGACTGAAAGGGGAAAAAGTCAGCTTGATTCTGATTTCCGTGCGAATACGAACTGCGAAAGCATGGCCTATCGATCCTTTAAGTCCAGAAAGGTTCTGGCTAGAGGTGACAGAAAAGTTACCACAGGGATAACTGGCTTGTGGCAGCCAAGCGTTCATAGCGACGTTGCTTTTTGATCCTTCGATGTCGGCTCTTCCTATCATTGAGACGCAGAAGTCTCAAAATGTCGGATTGTTCACCCGCTAATAGGGAACGTGAGCTGG"/>
    <n v="5173"/>
    <s v="yes"/>
  </r>
  <r>
    <x v="0"/>
    <x v="0"/>
    <n v="5"/>
    <n v="1368"/>
    <n v="87.730208333333579"/>
    <x v="4"/>
    <x v="4"/>
    <x v="5"/>
    <s v="GTGATGCCCTTAGAYRTCTTGG"/>
    <s v="ACCTGTCTCACGACGGTCTAAAC"/>
    <s v="Amoebozoa"/>
    <n v="4200"/>
    <n v="1"/>
    <n v="7.3099415204678359E-2"/>
    <s v="&gt;consensus_cl_id_0_total_supporting_reads_1"/>
    <n v="1"/>
    <n v="100"/>
    <s v="CTAAGCGCACAGGGGTCTGGGCCCATCGCCCATAGCACACCTGCGTTGCGAAGGGGAGCGGCCGAAAGCAGACCTAGCCTAGTGGCGTTCAGTCAATTCGGCGCGCGCGCTCCGTCGCTGACGTCTGAAGTGCTTCGGCTGATACCACGACGTCGGCGACGGAGCGGCACGTGCCGGGTAGTTTTCACTAGGCTTAGGTCTCTGCGTGCAGGTGTGCCGTAGCGATAAAACCCAGATTGACCCACAAATTTCGTGGACGGAGTCGGTAACTCCAGCTCCGCCATCAAGATCATCGATTGCGGTGCGGTGGCGAACATCTCGTCGATGATATGTTCACGCTCGTTTTCGGGCAGCTCAGGCAGGCAGTACGAACAGGTTGATGCGCGCACGACGTCGAGCGCCTTTTGCCACCTTGCCGGCCAATTTACCCGGCGCCGAGGAGCACAGGATCGCGCAGACGTGCGAACACCGTTGACCGGTATTCGCCCGGTTCCCCAGCCAAACGCCCCAGTAGCGCGGATGGTAAAGGCTTTCTGAAATTGCGGAATGAACTCTGGGTTCAGATTTTTCTCGTTTGCATGCACAAGCTCTTAACATAGCGGTTCGGCTAATCATAATTGCAGGGTGATTTTGCAATTGCAACGGCGAAGCACCAATATAAAACAACATCGGCCCGTAATCAGGCCGATGGAATCACTGGCGCGGTAACGCGCCGGAATAAAGGATCAATCCAGCTGCAGCTGAGGCACCACTTCTTTCACCTGCGCCAGATAATCGCTGCGATCTTTACCGCTTAGCCCTTCTGAACGCGGCAGTTTCGCCGTCAGCGGGTTGACCGCCTGGTTGGTCCACATTTCGAGGTAGATGCGGGCCCAGTTGACTCCGGTGTTACCGGATAGCGCAGGTACGATCACCCCGTTTCACCTTCTGGCTAAACAGCAACAGCTTTTTCAGGTGCATAACGCGTGGTGTACTGGCGACCATGGCGGATGGCCACGTAGTTGCCCGCGGCGCCTGCGTTGGCGATCAAGCACTTCACCGTCGCCCACTGCCAGCACCGGAGTACCGACCGGCATCGCGAAGTCGACGCCTTTGTGCGGCGCGTCGCCAGTGACCGTTCTCCGGCGTGGGTTGAGGAGTTTGAAGAGATGCGGAACTGCTTCATGGTTGAAACGCATAAAGCCGCGCGCCAGGCCCGAGCCCTGACGATCGTAAATTACCGTCTTCGGCACGGATGGCGTAATGGTCTTGCCGCCGGTGCGCATACGCGCCAGCAGCTGACTTGCTCTTGCCGTCAAAGTGTTCGCGGGACATCAGTACCGAGAACTGATCCCCGCGGTTGCGGAAATCCAACTGCCACTGCAGCGCTTTGATCACCGCATTGATTTCAGCGGCTCAGACCGGCATCGCCGGCGCTGCTACGACGAAGCTGCCGTTCAGACGACCGCTGATCACATTGTTGCGCCATTCGCCCTGCTGCGACTCCTGGGTTTCTTTGAAGTTGTTACCTACGCGGTCATAGGTGCAGGTTTCACGCCGGGAAACACCAGGTCAAACGCTGCAGATCGCCGGCATCGTTCACCGTCCATGACAGCTGCTGGCCAATTTTCAGGTTACGCAGATCGCGGTTTTGATACCAACAGCGTGACATCCGACATATCTATGCCGTATTGAGTCAGAATGCTGCCCAGCGTATCACCGGTAGAAACAACATATTCATGCATATTCTCGCCAGCGACACCCAGTCCAGCTCATCCTGTGGGATGTCATCATCGGGGTGGCTTGGTCGAGATCGATCGGTTCGCTGGCTTCTGGCGGCGAGGATCGTAACTGGCTGGATTCTAACTCAATGCTTTTGCGCGAACGGTTATGTTCATGGGTGATAAACAAAAGGCCGCCAGACGGCAACGGCCAATGTAACCACTGTCAGCGACCCCAGCATGACGCGGTAGGGCCGTGGCAGATTGTTATACGCCAGAGCGATAGTTCGGACTATCTGCTGCGCCGATTTTATCCTCATAATCTTTACTTCAGGCAGCTCACGTACTGGTTTGACAGCTGAGTCAGGAAGTTCCGTAGCTGTCTTTCCCCAGTACAATGAGCTGCCTGAAGTAAAGATTATGAGGATAAAATCGAGTGCGGCGAACTGGTCAGACTATCATGCGATGGCTGTTGTACGGCTTACTACGTCATGCTGGGGTCGCGAACGTGGTTGTGGCCGTTGCCAAATCTGGCGACGCCTTTATCGCCCAGAACGTAATCCATCGTTAAAGCGTGAGTTAGAATCAACCGGTGCGATCGCGCTGTAAAACCAGCGAAGCTCTCTCGACCAAGCCACCCCCGTGTCCCGCAGAGTGAGCTGGACCAAAAGATTTTCGGCGGCGTATTTGTTCTACCGGTGATACGCTGGACGCTGTCTGACCCAGCCAGCCAGATGCTGTCGGATGTCACGCTGTTGGCATCGCAAAACCGCGCGATGCCATAATCGAAAATTAACCGGCAGCTCATGGACGGTACGATATGACCGCATTGCAGTAACAGCAAAGCCGGGAGTCGCAGCGCAGGGCGATGGCGGCGCGTAGTGATCGGCGGTCGTCTGAGCAGCTTCGTCAGCAGCCGGCGATGCCGCAGCCGTGCTGGGCTCAATGCGGTGATCAAAGCCGTCAGTGGCAGTTGGGCGCGAAAGTTCTCGGTACTGACTCTCCCGCAATACTGACGGCAGGCGCACTGAAATCGCGCTGCATATGCCGGCGTACCGCTAAATTCTACGATCGGCGGGAAGGCGGCGCTTAGCAGTTCCGCATCTCTTCGGCTCAGCCTGCACCGGGTGAATCCACCCAAGTCGACTTCGCGATGCCGGTCGGTACTCCAGTACCCAGCGAACCCGAAGGCGATCCGCCAAACGCAGCGGTGCCGCGAGCCGATCACCATGGTCGCCAGTACACCACGCGTTATACGCCTGAAAAAGCTGGCCGGGCGAAGTGGGCGGGGTGATCGCATCGCTTTATCGGCCATCAAGCTCGATGGACCAACCGGCAGGCCCATTCCGGGCGGCAGGCTGCCGCGTTCAAGCGGCAAGATGCGGCGGTGAAAGAGACGCGCTCCTTTGCCCGGCGCGTTACCGCGCCAGCTGTTACATCGGCCTGATTGCAGGCCGATGTTATTTTATTGGTGGTGCTTCGCCATTGTGAGCAAAATCACCGCGCAGACATGTTAGCGAACATATGAAGAACTGTGCATGCAAAACGAAAGGCGGGCGGTTGTCCGCAATTTCAACCATCGCCTGCTTTGGCTGGGGCCATGGCGGTGTCACTGGTTTCCCTGCTGCGCGACGCCGTCGCTGCGCTCGGCGTCTCAACATTGTACTGCCTGCTGGCTACCGCGCAGCGTGGTGTTACCGCAATCGATGATCTTGACTGTTGCGGGCTGGAAGTTCGACCTGTCCACGACGGTGCAAGCCTAAGCGCACAGGGGTCTGGGCCCATCGCCCATAGCGCACCTGCACGTTGCGAAGAGGCGGCCGAAAGCAGACCTAGCCTAGTGGCGTTCAGTCCAATTCGGCACGCGCCGCTCCGCCATGACGTCTGAAGTGCTTCAGCTGATACCACGACGTCGGGATACCCATAACTACTCCCACGTAGATGGTTAGTGCGTATAGGCCGTAGCCGACTCAGATCAAATACCAAGATCTCGTTAAGCGTGTTAAGTATCCGCGAACGCCGAACAGGGCCAGGCCCACACCTGTCTCCTAGGTGGTCTCAACCTTCCCTGTCGCTCCGCCACAAAGTAACAGTCGAGGGCCGTCGGGAACCCAGGCCCACCTCTACCCGGGATAGACCACCTGTCCTTTCAGCCCCCTCGTCAGAATCACTTGCGGGTACTCAATGAGCTGACCCGACTTTAGTCACCATCTATATAGTATGTATGTATGTATAGTATATACCCGTGATCACCTTCCAAGTGATCACGGCCCGATGTATAACCAAGGCAGACTGACAAGAATGTAGGGCCAATGATGATAAACTAGCATCCTATACTAAGCATCTAGGATTGCAGGTAAGGTATCAACAGATGTAGCGACAATGTCAGGCTATGCATCAGAATAGGATTAACGAAAGCAGTAACATGCTTACACTACTCTAATGCAAGCAGTATCAGAGAATAGGCGATATCTGGTGATCAAGGGAGGGCTTGCCTGGTTGCTCTGGCAAGAGAGGGTCATCAACTCCGTAGTCGAACTGGTCAGCAGCAGCGTCGGTCTCATAGTCTACTAGAGAGAAGAGGGGAAGAAATAATGAATACAGAGCAAACAAAGCACCATAAAATATGTAAGGCAATACGCGGTGTTCGGTGT"/>
    <n v="4354"/>
    <s v="Serratia liquefaciens"/>
    <s v="Bacteria"/>
    <m/>
    <m/>
    <m/>
    <m/>
  </r>
  <r>
    <x v="0"/>
    <x v="0"/>
    <n v="6"/>
    <n v="897"/>
    <n v="90.268303121516226"/>
    <x v="5"/>
    <x v="5"/>
    <x v="2"/>
    <s v="GAATTGACGGAAGGGCACAC"/>
    <s v="CCAAGAYRTCTAAGGGCATCAC"/>
    <s v="Amoebozoa"/>
    <n v="400"/>
    <n v="249"/>
    <n v="27.759197324414714"/>
    <s v="&gt;consensus_cl_id_0_total_supporting_reads_104"/>
    <n v="104"/>
    <n v="41.76706827309237"/>
    <s v="TACGTCCAAGACGTCTAAGGGCATCACAGACCTGTTATTGCTCAATCTCGTGCGGCTAGAAGCCGCCGGTCCCTCTAAGAAGAATTTTAATACGTCGCCAGTGAGTTGCGCGACACGGACGCCGGCACCCGGGACAGCCTGAATGTCGACGCCTATTTAGCAGGCTAGAGTCTCGTTCGTTATCGGAATTAACCAGACAAATCGCTCCACCAACTAAGAACGGCCATGCACCACCACCCACCGAATCAAGAAAGAGCTGTCAATCTGTCAATCCTTCCGGTGTCCGGGCCTGGTGAGATTTCCCGTGTTGAGTCAAATTAAGCCGCAGGCTCCACTCCTGGTGGTGCCCTTCCGTCAATTCAGGTGCTGTTCTCGCAAAGGCAGAAAGTAGTCTTAACCTTAGCAATACGTAATCCTTCGTGCTGTCAGCGATTACTTTTCTTCTTAGAGGGACAGGCGGCTTTAGCCGCACGAGATTGAGCAATAACAGGTCTGTGATGCCCTTAGATGTCTTGGAGGTGCTGTTCTCGCAAAAGGCAGAAAGTAGTCTTAACCTTAGCAATACGTAACTGAACGAAGTACA"/>
    <n v="583"/>
    <s v="Lapara coniferarum"/>
    <s v="Insect"/>
    <m/>
    <m/>
    <m/>
    <m/>
  </r>
  <r>
    <x v="0"/>
    <x v="0"/>
    <n v="6"/>
    <n v="897"/>
    <n v="90.268303121516226"/>
    <x v="5"/>
    <x v="5"/>
    <x v="5"/>
    <s v="GTGATGCCCTTAGAYRTCTTGG"/>
    <s v="ACCTGTCTCACGACGGTCTAAAC"/>
    <s v="Amoebozoa"/>
    <n v="4200"/>
    <n v="3"/>
    <n v="0.33444816053511706"/>
    <s v="&gt;consensus_cl_id_0_total_supporting_reads_2"/>
    <n v="2"/>
    <n v="66.666666666666657"/>
    <s v="CCAGCTCACGTTCCCTATTAGTGGGTGAACAATCCAACGCTTACCGAATCTGCTTCGGTATGATAGGAAGAGCCGACATCGAGGAATCAAAAAGCAATGTCGCTATGAACGCTTGACTGCCACAAGCCAGTTATCCCTGTGGTAACTTTTCTGGCACCTCTAGCCTCAAATTCCGAGGATCTAAAGGATCGATAGGCCGCTTTTCATGGTTTGTATTCACACTGAAAATCAAAATCAAGGGGGGCTTTTACCCTTTTGTTCTACTGGAGATTTCTGTTCTCCATGAGCCCCCCTTAGGACACCTACGTTATCGTTTAACAGATGTGCCGCCCCAGCCAAACTCCCCACCTGACAATGTCTTCAACCCGGATCAGCCTCTAAAGAGACTTTAATGCTAGAACGTGGACGATGAAGGCCAGCTCCGTTTAATTGAATAAGTAAAAAAACTATAGAGGTAGTGGTATTTCACCGGCGCCGAAGCTCCCACTTATTCTACACCCTCTATGTCTTTTCACAATGTCAAACTAGAGTCAAGCTCAACAGGGTCTTCTTTCCCCGCTGATTCTGCCAAGTACGTTCCCTTGGCTGTGGTTTCGCTAGATAGTAGATAGGGACAGTGGGAATCTCGTTAATCCATTCATGCGCGTCACTAATTAGATGACGAGGCATTTGGCTACCTTAAGAGAGTCATAGTTACTCCCGCCGTTTACCCGCGCTTGGTTGAATTTCTTCACTTTGACATTCAGAGCACTGGGCAGAAATCACATTGCGTCAACATCACTTTCTGACCATCGCAATGCTATGTTTTAATTAGACAGTCAGATTCCCCTTGTCCGTACCAGTTCTAAGTTGATCGTTAAGCGTGCCCCGGACACTCAAAGTCTACCAAAACCGTCTACAACAAGATCCGACAGCGGTCCGTCCAAGATTGCTCCTAGACAGTCCACCATCAGTTCCGCTGCGTCTGGTAAAGGCCCAGCACGCGATCATGAGCCAATCCTTATCCCGAAGTTACGGATCTATTTTGCCGACTTCCCTTATCTACATTATTCTATCAACTAGAGGCTGTTAACCTTGGAGACCTGCTGCGGTTATGAGTACGACCCGGCGTGAAAACTATTCCTTCCTGTGGATTTTCAAGGACCGTCGTAACGCGCACCGGATGCAACAAAAGTATTGCACTCTTCCAGCCATAAGACCCTATCTCGGATAAACCAATTCCAGGGTGATAAGCTGTTAAGAAGAAAGAGAACTCCTCCCAGGGCTCACGCCGACGTCTCCACATTCAGTTACGTTACCGTGAAGAATCCATATCCAAGTTCCGGAATTTTAACCGGATTCCTTTCGATGGTGACTTGAAAAATCGAAGTTCTTTGAAACGGAGCTTCCCCATCTCTTAGGATCGACTAACCCATGTCCAACTGCTGTTGACATGGAACCTTCCCCGCTTCAGCTTCAAAGTTCTCATTTGAATATTGCTACTACCACCAAGATCTGCACTGAGGCCGTTCTACCCAGCTTTACAGTCAAGGCTTCGTCATGACCTCCACGCCTGCCTACTCGTCAGGGCATCATATCAACCCGTGACGGTGAAGTATAAGTAACACGCTTGAGCGCCATCCATTTTCGGGGCTAGTTCATTCGGCCGGTGAGTTGTTACACACTCCTTAGCGGATTCCGACTCCTTGGCCACCGTCCGGCTGTCTAGATGAACTAACACCTTTTGTGGTGTCTGATGAGCGTGTATTCCGGCACTTTAACTTCACGTTCGGTTCATCCCGCATCAGTTCTGCTTGCCAAATGGCCCACTAAAAATATTCATTCAAATGTCCACGTTCAATTAAGCAACAGGACTTCTTACATATTTAAAGTTTGAGAATAGGTTAAGGTCATTTCAACCCCAATACTCTAATCATTCGCTTTACCTCATAAAACTGATACGAGCTTCTGCTATCCTGAGGGAAACTTCGGCAGGAACCAGCTACTAGATGGTTCGATTAGTCTTTCGCCCCTATACCCAAATTCGACGATCGATTTGCACGTCAGAACCGCTACGAGCCTCCACCGAGTTTCCTCTGGCTTCACCCTATTCAGGTATAGTTCACCATCTTTCGGGTCCCAACGGCTATGCTCTTACTCAAATCCATCCGAAGACATCAGGATCGGTCGATGATGCACTCTTAAGAGCTCTCACTACGTTCACTCGTTACGCGTACGGGTTTTACACCCAAACACTCGCATAGACGTTAGACTCCTTGGTCCGTGTTTCAAGACGGGTGGCTTAAGATCATTATGCCAACATCCTAGTCAAAAGACGCAGTCCTCGGTCTAGACAGGCAGTATCAACCAAGGCTATAACCTCCGCACCGAAGTAGAGCCACATTCGCCTAGTCTTCATCCTACCATCCAAACCGATGCTGGCCCAGTAAGCTGCGAGGAACCCAACCAAGAAGGAAAGGATCGCAAAATACCAAGTCTGATCTAAGCCACTTCACTTCAACAATTTCACGTACTTTTTCACTCTCTTTTCAAAGTTCTTTTCATCTTTCCATCACTGTACTTGTTCGCTCTCGGTCTCTCGCCAATATTTGGCTTTAGATGGATTTTACCGCCCACTTAGAGTGGCTCCCAAACAACTCGACTCTTCGAAGCACTTTACATAGAATTGGGCATCTCATACGGGATTCTCACCTCTGTGACGCCTGTTCCAAGGAACATAGCAAGAACCAACTCCAAAGTTACCTTCTTCAAATTACAACTCGGACACCGAAGGTGCCAGATTTCAAATTTGAGCTTTTGCCGCTTCACTCGCCGTTACTAAGGCAATCCCTGTTGGTTTCTTTTCCTCCGCTTATTGATATGCTTAAGTTCAGCGGGTAATCCTACCTGATTTGAGGTCAAACTTGTTTGTTATATTGTAAGGCCGAGCCTAGAATACCGAGAAATATACCATTAAACTATTCAACGAGTTGGATAAACCTAATACATTGAAAGTCATATAGCACTATCCAGTACCACTCATGCCAATACATTTCAAGCAAACGCCTAGTTCGGCTGAGTGTCACTCAATACCAACCCGAAGGTTTGAGAGAGAAATGACGCTCAAACAGGCATGCCCTCTGGAATACCAGAGGGCGCAGTGTGCGTTCAAAGATTCGATGATTCACGAAAATCTGCAATTCATATTACTTATCGCATTTCGCTGCGTTCTTCATCGATGCGAGAACCAAGAGATCCGTTGTTGAAAGTTTTGAAGATTTTTTGAATTTAATCAGCAAATTGACAATTAAATAAATAACAATTCAATATAAATATTGAAGTTTAGTTCAGTAAACATCTAGCCCAAACTGTTTCTAGTCCAGACCAAAGCAAAAGTTCTTGTAATAACAAAACACACTGTGTGTAAGGTTTTTTCGCCGCGCAATTAAGCGCTGGCAAAGAATACTGTAATGATCCTTCCCAGGTTCACCTACGGAAACCTTGTTACGACTTTTACTTCCTCCTAAATGACCAAGTTTGACCAGCTTTTCGGTTCCAAGATGGGTGCCCCTTCTTTAAACCAATCCGGAGGCCTCACTAAGCCATTCAATCGGGTAGTAGCGACGGGCGGTGTGTGCAAGGGCAGGGACGTGTCAACGCAAGCTGATGACTTGCGCTTACTAGGAATTCCTCGTTGAAGAGCAATAATTACAATGCTCTATCCCCAGCACGGCGGAGGCCACAAGATTTCCCAGACCTCTCGGCCAAGGTTAATACTGGTGGCTCCGTCAGTGTAGGCGCGTGCGGCCAGAGCGTCTAAGGGCATCACAGACCTGTTATTGCCTCAAACTTCCATCGACTTGAAATCGATAGTCCCTCTAAGTCCGACTATGCCAGCAACAGCTAGCAGCACTATTTGGTAGGTTAAGGTCTCGTTCGTTATCGCAATTAAGCAGACAAATCACTCCACCAACTAGAGCGGCCATGCACCACCACCCACAAAATCAAGAAGAGCTCCAATCGTCAATCCTTATTGTGTCTGGACCTGGTGAGTTTCCCCGTGTTGGTCGGTAGCCGCAGGCTCCACTCCTGGTGGTGCC"/>
    <n v="4079"/>
    <s v="Debaryomyces hansenii"/>
    <s v="Fungi"/>
    <m/>
    <m/>
    <m/>
    <m/>
  </r>
  <r>
    <x v="0"/>
    <x v="0"/>
    <n v="7"/>
    <n v="1018"/>
    <n v="87.565725049115628"/>
    <x v="6"/>
    <x v="6"/>
    <x v="0"/>
    <s v="CCCTTAGATRRYCTGGGCTGC"/>
    <s v="CGTGTTACGACTTCTTC"/>
    <s v="Gregarines"/>
    <n v="300"/>
    <n v="46"/>
    <n v="4.5186640471512778"/>
    <s v="&gt;consensus_cl_id_2_total_supporting_reads_29"/>
    <n v="29"/>
    <n v="63.04347826086957"/>
    <s v="TGCATCCTCTAGATGATAAGGCTCACAACATTTCCTCACGAAGAGCGGTGCAGAACAAAGCAGCTACGTAAGTCCATGTAATTTGCCGGATCATCCAATCGGTTGAAGCGACGGGCGGTGTGTACAAAGGGCAGGGACGTAATCAGCACAAGGTGATGACTTGTCCTTACTAGGAATTCCTCGTTCATGACCCATAATTGCAAAGGTCAATCCCTATCACGACGGAGTTTCACAAGATTTCCCGCTTCGTACGAAGTAGGGCAGAGCTCGCTGACTCCGTCATTGTAGCGCACGTGCAGCCCAGACCATCTAAGGGACGTAACT"/>
    <n v="324"/>
    <s v="Uncultured eukaryote rRNA"/>
    <s v="Gregarinasina"/>
    <s v="Yes"/>
    <s v="AGTTACGTCCCTTAGATGGTCTGGGCTGCACGTGCGCTACAATGACGGAGTCAGCGAGCTCTGCCCTACTTCGTACGAAGCGGGAAATCTTGTGAAACTCCGTCGTGATAGGGATTGACCTTTGCAATTATGGGTCATGAACGAGGAATTCCTAGTAAGGACAAGTCATCACCTTGTGCTGATTACGTCCCTGCCCTTTGTACACACCGCCCGTCGCTTCAACCGATTGGATGATCCGGCAAATTACATGGACTTACGTAGCTGCTTTGTTCTGCACCGCTCTTCGTGAGGAAATGTTGTGAGCCTTATCATCTAGAGGATGCA"/>
    <n v="324"/>
    <s v="yes"/>
  </r>
  <r>
    <x v="0"/>
    <x v="0"/>
    <n v="7"/>
    <n v="1018"/>
    <n v="87.565725049115628"/>
    <x v="6"/>
    <x v="6"/>
    <x v="1"/>
    <s v="CTGCCAGTAGTCATATGCTTGTTTCAAGGA"/>
    <s v="GATCCTTCTGCAGGTTCACCTACAGCT"/>
    <s v="Kinetoplastids"/>
    <n v="5000"/>
    <n v="14"/>
    <n v="1.37524557956778"/>
    <s v="&gt;consensus_cl_id_7_total_supporting_reads_7"/>
    <n v="7"/>
    <n v="50"/>
    <s v="TTAAGCCATGCATGTCTAAGTATAAGCAATTTATACAGTGAAACTGCGAATGGCTCATTAAATCAGTTATCGTTTATTTGATAGTACCTTTACTACTTGGATAACCGTGGTAATTCTAGAGCTAATACATGCTAAAAATCCCGACTGTTTGGAAGGGATGTATTTATTAGATAAAAATCAATGCTTTTCGGAGCTCTTTGATGATTCATAATAACTTTTCGAATCGCATGGCCTTGTGCTGGCGATGGTTCATTCAAATTTCTGCCCTATCAACTTTCGATGGTAGGATAGTGGCCTACCATGGTTTCAACGGGTAACGGGGAATTAGGTTCGATTCCGGAGAGGAGCCTGAGAAACGGCTACCACATCCAAGGAAGGCAGCAGGCGCGCAAATTACCCAATCCCGACACGGGGAGGTAGTGACAATAAATAACGAATACAGGGCCCTTTCGGTCTTGCAATTGGAATGAGTACAATTTAAATCCCTTAACGAGGAACAATTGGAGGGCAAGTCTGGTGCCAGCAGCCGCGGTAATTCCAGCTCCAATAGCGTATATTAAAGTTGTTGCAGTTAAAAAGCTCGTAGTAAAGTTGAACCTTGAGTTGGTTGGCCGGTCCGCCTTTTTGGCGAGTACTCGACTCCCATCGAGCCTTTTTTGGCTGAACCTTTCGCCCTTCTGGTGTTTGCGAACCAGGATTTTACTTTGAAAAAATTAGAGTGTTCAAAGCAGGCCTTTGCTCGAATATATTAGCATGGAATAATAGAATAGGACGTTATGGTTCTATTTTGTTGGTTCAGGACCATCGTAATGATTAATAGGGACGGTTGGGGGCATTCAGTATTCAGTTGTCGCTAGAGGTGAAATTCTTGGATTACCGAAGACTAACGACTGCGAAAGCATTTGCCAAGGACGTTTTCATTAATCAAGAACGAAAGTTAGGGGATCGAAGATGATCAGATACCGTCGTAGTCTTAACCATAAACTATGCCGACTAGGGATCGGGTGTTGTTCTTTTTTTGACGCGCTCGGCACCTTACGAGAAATCAAAGTCTTTGGGTTCTGGGGGGAGTATGGTCGCAAGGCTGAAACTTAAAGGAATTGACGGAAGGGCACCACCAGGAGTGGAGCCTGCGGCTTAATTTGACTCAACACGGGGAAACTCACCAGGTCCAGACATAGTAAGGATTGACAGATTGAGAGCTCTTTCTGATTCTATGGGTGGTGGTGCATGGCCGTTCTTAGTTGGTGGAGTGATTTGTCTGGTTAATTCCGATAACGAACGAGACCTTAACCTACTAAATAGGCTGGTCAGCTTTTTGCTGGTTGATAGTCACTTCTTAGAGGGACTATCGATTTCAAGCCGATGGAAGTTTGAGGCAATAACAGGTCTGTGATGCCCTTAGATGTTCTGGGCCGCACGCGCGCTACACTGACGGAGTCAGCGAGTTATAACCTTGGCCGAGAGGTCTGGGTAATCTTGTGAAACTCGTCGTGCTGGGGATAGAGCATTGTAATTATTGCTCTTCAACGAGGAATTCCTAGTAAGCGCAAGTCATCAGCTTGCGTTGATTACGTCCCTGCCCTTTGTACACACCGCCCGTCGCTACTACCGATTGAATGGCTTAGTGAGCCTCCGGATTGGTTTAGAAGAAGGGGCAACTCCATCTCTGCGAGAACTGGTCAAACTTGGTCATTTAGAGGAAGTAAAAGTCGTAACAAGGTTTCCGTAGGTGAACCTGCAGAAGGATCAGGTGCTGGTGTTACCGTGGAATGAATCCTTTTAACCTTAGCAATACGTAACTGAACGAAGTACACGCCCCCCCCCCCCCCCCCCCCCCCCCCCCCCCCCCCCCCCCCCACACACACACACACACACACACACACACACACACACACACGGTGTCCGGGCCTGTGAGATTTCCCGTGTTGAGTCAAACAAGCCGCAGGCTCCACTCCTGGTGGTGCCCTTCCGTCAATTCAGGTGCTGGTGTTACTGTGGGAATGAATCCTTTAACCTTAGCAATACGTAACTGAAC"/>
    <n v="2038"/>
    <s v="Debaryomyces hansenii"/>
    <s v="Fungi"/>
    <m/>
    <m/>
    <m/>
    <m/>
  </r>
  <r>
    <x v="0"/>
    <x v="0"/>
    <n v="7"/>
    <n v="1018"/>
    <n v="87.565725049115628"/>
    <x v="6"/>
    <x v="6"/>
    <x v="2"/>
    <s v="GAATTGACGGAAGGGCACAC"/>
    <s v="CCAAGAYRTCTAAGGGCATCAC"/>
    <s v="Amoebozoa"/>
    <n v="400"/>
    <n v="292"/>
    <n v="28.68369351669941"/>
    <s v="&gt;consensus_cl_id_10_total_supporting_reads_62"/>
    <n v="62"/>
    <n v="21.232876712328768"/>
    <s v="GTTACGTATTGCTAAGGTTAAAAGGATTCATTCCTGTTTTGCAACACCAGCACCTCCAAGACATCTAAGGTGACCGCAGACCTGTTATTGCTCAATCTCGTGCGGCTCGAAGCCGCCGGTCCCTCTAAGAAGAATTTTAATACGTCGCCAGTGAGTTGCGCGACACGAAGGCCGCGCACACCTAAATGGCGACGCCTATTTAGCAGGCTAGAGTCTCGTTCGTTATCGGAATTAACCAGACAAATCGCTCCACCAACTAAGAACGGCCATGCACCACCACCCACCGAATCAAGAAAGAGCTGTTAATCTGTCAATCCTTCCGGTGTCCGGGCCTGGTGAGATTTCCCGTGTTGAGTCAAATTAAGCCGCAGGCTCCACTCCTGGTGGTGCCCTTCCGTCAATTCAGGTGCTGGTGTTACCGTGGGAATGAATCCTTTTAACCTTAGCAATACGTATTTCGGAGTGTTTTTTTACATAATTGTCCTCAGAATGCCCCAGAAGGGGTAGAGTTATATTAAAATCATCTGATTTCTTAAAACATTTACTATGTATTGAATAAAATAAAATTATCATCGTTTAACTTCTTCAAAATCTTAGAAAAAAGCAT"/>
    <n v="607"/>
    <s v="Galleria mellonella"/>
    <s v="Insect"/>
    <m/>
    <m/>
    <m/>
    <m/>
  </r>
  <r>
    <x v="0"/>
    <x v="0"/>
    <n v="7"/>
    <n v="1018"/>
    <n v="87.565725049115628"/>
    <x v="6"/>
    <x v="6"/>
    <x v="3"/>
    <s v="GAAGAAGTCGTAACACG"/>
    <s v="ACCTGTCTCACGACGGTCTAAAC"/>
    <s v="Gregarines"/>
    <n v="3350"/>
    <n v="12"/>
    <n v="1.1787819253438114"/>
    <s v="&gt;consensus_cl_id_0_total_supporting_reads_7"/>
    <n v="7"/>
    <n v="58.333333333333336"/>
    <s v="CCAGCTCACGTTCCCTATAAACGGGTGAACAATCCGACACTTTGAGACTTCTGCGTCCCAATGATAGGAAGAGCCGACATCGAAGGATCAAAAAGCAACGTCGCTATGAACGCTTGGCTGCCACAAGCCAGTTATCCCTGTGGTAACTTTTCTGTCACCTCTAACCAGAACTGTTCTGGATTTAAAGGATCGATAGGCCATACTTTCGTAGTTCATAATCGTAATGAAATTCTGAATCAAGCTGACTTTTCCCCTTTTAGTCTACGAGAGATTTCTGTTCTCTCTGAGTCAACCTTTGGACATCTGCGTTGCAATTTAGCAGATGTGCCGCCCCAACCAAACTCCCCATCTGACAATGTCCTCTTTGATGTGAGTTATCAACCGACATTCATCCAACTCTTTACAGAGCTGCACCATTTAAAAGTAAGCAGAACAACGCTACAGGTCGTGGTATTTCACTGTCGGGCAAGCCCTCCCACGTATGCTACACCCCATAGGTTATTCCACAATATCAGACTAGAGTCAAGCTCAACAGGGTCTTCTTTCCCCGCTTATCATGCCAAGCCCGTTCCCTTGGCTGTGGTTTCGCCAGATAGCAGATGGGGACAGTAGGAATCTCGTTAATCCATTCATGCGCGTCACTAATTAGATGACGAGGCATTTGGCTACCTTAAGAGAGTCATAGTTACTCCCGCCGTTTACCCGCGCTTAAGTGAATCTCATCACCGTGACATTCAGAGCACTGGGCAGAAATCACATTATGTCAACAGCAGTAAAGCCTATCATAATGCTTTGTTTTAATTAAACAGTCAGATTCCTCTGGTCCACCAGTTCTGAGTTGACAGCATAACTGTCCTCAGAGCCAATCCTTTTACCGAAGGTTCGGATCTAATTTGCCGACTTCCCTCATCTGCTTTGCTCTGCTAAACCAAAGGTACCTAACCTTGGAGACCTGCTGCAGTTATTGGTACGGTTCAAGAACTCCATAGACCACTGGTTTTTCAACGGCCCCGAGTTGTTGTCGTAGACTCTCAAATGAGAATCCTCTTTCACAGTTTACTCTCTTCTCAAACCAACATTATTCCGAGAGATATCTGAGTTGAAAGGCATAGACGTCGCCTCACGACACTCCTCCGGACCCCCCAGTGCCCTTTGTGTTACCACTCTAAAGTCCTTTGAGTTAAGGAATATTAGCCTTATTCTCTTTCGAGGAATCATTTGAGCTAATAAACCCCTTAGAACCGACTAACCCGAAACCAACTACTGTTCCTTCGGAACCCTTATCCACGTAGGCCGTTGCCATTCTCAGACAACTATTTACTACTATCACCAAGATCTGCACTAAATTCACCTCCTGTTGCACTCACGCACAACATTCTCTGGTAAATTCACGCCCTCCTACACGTTGTTTCCTTTGCAACAACGACGCATTATCGACTTTTCGCTGACCGTCATCAATTTTCGGGGCTGGTCCATTCGGCAGGTGAGTTATTACACACTCCTTAGCGGATTTCAACTTCCATGACCACCGTCCTGCTGTCTCAATGAACCAACACCCTTTGTGGTTTGTCATAAGCGGAAATTAGACGTCTTATATGCGTTTAAGGAGCATCCCTCATCGCCAGTTCTGCTTGCAAAAATGGCCCACTATGAACTTACATAGTCACCGCCAATTATCAACTTAATTGGCTTTATCGATTTCATTTGAAGTTTGAGAATAGGTCGAGGACCAAGATGTCCCCAGTGCCTCTAATCATAAGCTTTACCGAAACCTACTTTTCAAAGTTCAAGCTATCCTAAGGGAAACTTCGGAGGGAACCAGCTACTAGATGGTTCGATGAGTCTTTCGCCCCTATACTCAGGTAGGATGAACGATTTGCACGTCAGTATCACATTGAGCCTCCACCAGGATTTCTCCTGGCTTCACTCTTCCCAAGTATAGATCACCATCTTTCGGGTTTAATAAGCTATGCTCTATCACAATTTTCACAGGAATTGCTTGTTCCGCAATCACTTTCATTCCGCACTTGGGTTTTTGCCCTAGCACTTGCACAGCTTAATAACTCCTTGGTCCGTGTTTCAAGACGGGTCATAATCAGAAGCCAAACACAGCCATTTAAACATGACCATGCTGCACAAGGCGGTTCCTGATTATGCTTCCAGCCCAGCGATTTCATGTTTTTTGAAGCTCCTCTCGGAGTTCTTTTCAACTTTCCCTCATGGTACTTATTCGCTATCGGTTTTGCAGTAATACTTAAACTTCGAGCACAGATACGCCCGCTTTAAACTCCACTCTCAAGGAGTTTGACTCTACTATTCATAACGTTGCGTTCTCATCTTAGAAACAGGCCTGTCACCGTTTTCAGTTGAGTCTTCCACCTCAACAACTAATTAGATCCCGCTCCGCTATTGTTCCCACATGTCATTGCAAGCAATGATTCGTGGACAGTTTGAATCCCTTTCGCTCGCCGCTAGTCAGGATGTCACTGTTGTTTTCCTTTCCTCCTCTTAATTATATGCTTAAATTCAGAGGGTAGCTTCAATTAGATCAGGTTCAATTTGTTATCTACTCTAAGTAACAACATTCGTTTTTACTTAAGAGTTTTGGAATTCCACGATTACTGGAATTTAAACCGCTCATACGTCAAAGACGTAAACACTGACCTAATTGTACTCTAACGAGTGCAATACATTCAGAAATGATGCTTTCGAAAATGCTCAGATCGGCACCCATACTGCGGACTGACACATCTTTCATCAAACTGCAAACCAAGTAATCCATCGCTGAACCTTTAAATAGGTTAATTAATGTCTGTCAATGCCTAAAATCCTTCTAGATGATGTGTGTTTTTAACACTTTTTTAATGATCCATCCGCAGGTTCACCTACGGATACCGTGTTACGACTTCTTCATCCTCTAGATGACAAGGCTTATTCCGCTTCCATTTCACAAAGGCGAATGCCAATATAAAATGTCCACAGAATTCACCGGATCATCCAATCGGTTGAAGCGACGGGCGGTGTGTACAAAGGGCAGGGACGCAATCAGCACAGTATTATGAACTATACTTACTAGGAATTCCTCGTTCATGAGCCAAAATTACAAAACTCAATCCCTAACACGACACTATTTTCGTGATTTCACATTTCTTTCGAAATGTAAGGCTTGTTGCTAGAGTCATTGTAGCACACGTGCAGCCCAGGCCATCTAAGGGCATCACAGACCTGTTATAGCCTCGATCTTACCTGGGGTAAAACCCCCAGAGTCCTTCTCCATACAGCTTCTCAGGAACGATGAGAAGAAAGGAGACAGCCGAGATCTCGTCCGTTATCGGAATTAACCAGACAAGTCACCTCACCGACTAAGAACGGCCATGCACCACCACCCATAGAATCAAGAAAGATCTCTTCACCTGTCAATCATAACCATGTCCGGGCCTGGTAAAATTCCCGTGTTGACTCAAATTAAGCCGCAGGCTCCACTCCTGGTGGTGCCCTTCCGTCAATTCAGGTGCTGTTCGGATTTGG"/>
    <n v="3528"/>
    <s v="Stenophora cattiensis"/>
    <s v="Gregarinasina"/>
    <s v="Yes"/>
    <s v="CCAAATCCGAACAGCACCTGAATTGACGGAAGGGCACCACCAGGAGTGGAGCCTGCGGCTTAATTTGAGTCAACACGGGAATTTTACCAGGCCCGGACATGGTTATGATTGACAGGTGAAGAGATCTTTCTTGATTCTATGGGTGGTGGTGCATGGCCGTTCTTAGTCGGTGAGGTGACTTGTCTGGTTAATTCCGATAACGGACGAGATCTCGGCTGTCTCCTTTCTTCTCATCGTTCCTGAGAAGCTGTATGGAGAAGGACTCTGGGGGTTTTACCCCAGGTAAGATCGAGGCTATAACAGGTCTGTGATGCCCTTAGATGGCCTGGGCTGCACGTGTGCTACAATGACTCTAGCAACAAGCCTTACATTTCGAAAGAAATGTGAAATCACGAAAATAGTGTCGTGTTAGGGATTGAGTTTTGTAATTTTGGCTCATGAACGAGGAATTCCTAGTAAGTATAGTTCATAATACTGTGCTGATTGCGTCCCTGCCCTTTGTACACACCGCCCGTCGCTTCAACCGATTGGATGATCCGGTGAATTCTGTGGACATTTTATATTGGCATTCGCCTTTGTGAAATGGAAGCGGAATAAGCCTTGTCATCTAGAGGATGAAGAAGTCGTAACACGGTATCCGTAGGTGAACCTGCGGATGGATCATTAAAAAAGTGTTAAAAACACACATCATCTAGAAGGATTTTAGGCATTGACAGACATTAATTAACCTATTTAAAGGTTCAGCGATGGATTACTTGGTTTGCAGTTTGATGAAAGATGTGTCAGTCCGCAGTATGGGTGCCGATCTGAGCATTTTCGAAAGCATCATTTCTGAATGTATTGCACTCGTTAGAGTACAATTAGGTCAGTGTTTACGTCTTTGACGTATGAGCGGTTTAAATTCCAGTAATCGTGGAATTCCAAAACTCTTAAGTAAAAACGAATGTTGTTACTTAGAGTAGATAACAAATTGAACCTGATCTAATTGAAGCTACCCTCTGAATTTAAGCATATAATTAAGAGGAGGAAAGGAAAACAACAGTGACATCCTGACTAGCGGCGAGCGAAAGGGATTCAAACTGTCCACGAATCATTGCTTGCAATGACATGTGGGAACAATAGCGGAGCGGGATCTAATTAGTTGTTGAGGTGGAAGACTCAACTGAAAACGGTGACAGGCCTGTTTCTAAGATGAGAACGCAACGTTATGAATAGTAGAGTCAAACTCCTTGAGAGTGGAGTTTAAAGCGGGCGTATCTGTGCTCGAAGTTTAAGTATTACTGCAAAACCGATAGCGAATAAGTACCATGAGGGAAAGTTGAAAAGAACTCCGAGAGGAGCTTCAAAAAACATGAAATCGCTGGGCTGGAAGCATAATCAGGAACCGCCTTGTGCAGCATGGTCATGTTTAAATGGCTGTGTTTGGCTTCTGATTATGACCCGTCTTGAAACACGGACCAAGGAGTTATTAAGCTGTGCAAGTGCTAGGGCAAAAACCCAAGTGCGGAATGAAAGTGATTGCGGAACAAGCAATTCCTGTGAAAATTGTGATAGAGCATAGCTTATTAAACCCGAAAGATGGTGATCTATACTTGGGAAGAGTGAAGCCAGGAGAAATCCTGGTGGAGGCTCAATGTGATACTGACGTGCAAATCGTTCATCCTACCTGAGTATAGGGGCGAAAGACTCATCGAACCATCTAGTAGCTGGTTCCCTCCGAAGTTTCCCTTAGGATAGCTTGAACTTTGAAAAGTAGGTTTCGGTAAAGCTTATGATTAGAGGCACTGGGGACATCTTGGTCCTCGACCTATTCTCAAACTTCAAATGAAATCGATAAAGCCAATTAAGTTGATAATTGGCGGTGACTATGTAAGTTCATAGTGGGCCATTTTTGCAAGCAGAACTGGCGATGAGGGATGCTCCTTAAACGCATATAAGACGTCTAATTTCCGCTTATGACAAACCACAAAGGGTGTTGGTTCATTGAGACAGCAGGACGGTGGTCATGGAAGTTGAAATCCGCTAAGGAGTGTGTAATAACTCACCTGCCGAATGGACCAGCCCCGAAAATTGATGACGGTCAGCGAAAAGTCGATAATGCGTCGTTGTTGCAAAGGAAACAACGTGTAGGAGGGCGTGAATTTACCAGAGAATGTTGTGCGTGAGTGCAACAGGAGGTGAATTTAGTGCAGATCTTGGTGATAGTAGTAAATAGTTGTCTGAGAATGGCAACGGCCTACGTGGATAAGGGTTCCGAAGGAACAGTAGTTGGTTTCGGGTTAGTCGGTTCTAAGGGGTTTATTAGCTCAAATGATTCCTCGAAAGAGAATAAGGCTAATATTCCTTAACTCAAAGGACTTTAGAGTGGTAACACAAAGGGCACTGGGGGGTCCGGAGGAGTGTCGTGAGGCGACGTCTATGCCTTTCAACTCAGATATCTCTCGGAATAATGTTGGTTTGAGAAGAGAGTAAACTGTGAAAGAGGATTCTCATTTGAGAGTCTACGACAACAACTCGGGGCCGTTGAAAAACCAGTGGTCTATGGAGTTCTTGAACCGTACCAATAACTGCAGCAGGTCTCCAAGGTTAGGTACCTTTGGTTTAGCAGAGCAAAGCAGATGAGGGAAGTCGGCAAATTAGATCCGAACCTTCGGTAAAAGGATTGGCTCTGAGGACAGTTATGCTGTCAACTCAGAACTGGTGGACCAGAGGAATCTGACTGTTTAATTAAAACAAAGCATTATGATAGGCTTTACTGCTGTTGACATAATGTGATTTCTGCCCAGTGCTCTGAATGTCACGGTGATGAGATTCACTTAAGCGCGGGTAAACGGCGGGAGTAACTATGACTCTCTTAAGGTAGCCAAATGCCTCGTCATCTAATTAGTGACGCGCATGAATGGATTAACGAGATTCCTACTGTCCCCATCTGCTATCTGGCGAAACCACAGCCAAGGGAACGGGCTTGGCATGATAAGCGGGGAAAGAAGACCCTGTTGAGCTTGACTCTAGTCTGATATTGTGGAATAACCTATGGGGTGTAGCATACGTGGGAGGGCTTGCCCGACAGTGAAATACCACGACCTGTAGCGTTGTTCTGCTTACTTTTAAATGGTGCAGCTCTGTAAAGAGTTGGATGAATGTCGGTTGATAACTCACATCAAAGAGGACATTGTCAGATGGGGAGTTTGGTTGGGGCGGCACATCTGCTAAATTGCAACGCAGATGTCCAAAGGTTGACTCAGAGAGAACAGAAATCTCTCGTAGACTAAAAGGGGAAAAGTCAGCTTGATTCAGAATTTCATTACGATTATGAACTACGAAAGTATGGCCTATCGATCCTTTAAATCCAGAACAGTTCTGGTTAGAGGTGACAGAAAAGTTACCACAGGGATAACTGGCTTGTGGCAGCCAAGCGTTCATAGCGACGTTGCTTTTTGATCCTTCGATGTCGGCTCTTCCTATCATTGGGACGCAGAAGTCTCAAAGTGTCGGATTGTTCACCCGTTTATAGGGAACGTGAGCTGG"/>
    <n v="3528"/>
    <s v="yes"/>
  </r>
  <r>
    <x v="0"/>
    <x v="0"/>
    <n v="7"/>
    <n v="1018"/>
    <n v="87.565725049115628"/>
    <x v="6"/>
    <x v="6"/>
    <x v="4"/>
    <s v="AGCTGTAGGTGAACCTGCAGAAGGATC"/>
    <s v="ACCTGTCTCACGACGGTCTAAAC"/>
    <s v="Kinetoplastids"/>
    <n v="2000"/>
    <n v="4"/>
    <n v="0.39292730844793711"/>
    <s v="&gt;consensus_cl_id_0_total_supporting_reads_3"/>
    <n v="3"/>
    <n v="75"/>
    <s v="CCAGCTCACGTTCCCTATTAGCAGGTGAACAATCCGACATTTTGAGACTTCTGCGTCTCAATGATAGGAAGAGCCGACATCGAAGGATCAAAAAGCAACGTCGCTATGAACGCTTGGCTGCCACAAGCCAGTTATCCCTGTGGTAACTTTTCTGTCACCTCTAGCCAGAACCTTTCTGGACTTAAAGGATCGATAGGCCATGCTTTCGCAGTTCGTATTCTTGCACTGGAAATCAGAATCAAGCTGACTTTTCCCCTTTCAGTCTACGAGAGATTTCTGTTCTCTCTGAGTCAACCTTAGGGCATCTGCGTTGCAGTTTAGCAGATGTGCCGCCCCCCAACTCCCCATCTGAATATGTCCTCTGATACGATCGGTAAGAGAGAACCTTAAATCTAGAACACGTAAGAAAACGTGATTCGTTGTGACAAGTAAGTAGAGCGACAGTGGAGGTCGTGGTATTTCACTGTCGCCAAAGCTCCCACGTATGCTACACCCCCAAGTCACTCCACAAAGTCAGACTAGAGTCAAGCTCAACAGGGTCTTCTTTCCCCGCTTATTTTGCCAAGCCCGTTCCCTTGGCTGTGGTTTCGCTAGATGGCGGATGGGGACAGTAGGAATCTCGTTGATCCATTCATGCGCGTCACTAATTAAATGACGGGGCATTTGGCTACCTTAAGAGAGTCATAGTTACTCCCCGCCGTTTACCCGCGCTTGGGCGAATTTCATCGCAATGACATTCAGAGCACTGGGCAGAAATCACATTGCGTAAAAAGCGTTGCCGCTTGTCGCAATGCTTTGTTTAATTAAACAGTCAGATTCCTCTTGTCCGTACCAGTTCTGAGTTAGCCGGTTAATGCCAACAGGATAGCCGAAGCTCCTAGCGTAGGCCACCGCTCGTTGCAACTCCCAAGCTTGATAAACCCACTCCAAGAAAAGCGAGAACGATGAACTGTCACTAGGCCCTGAAAGCTCGGCCCTCAGAGCCAATCCTTTTTCCAAAGGTACAGATCTAATTTGCCGACTTCCCTCATCCGCCTTATTCTATCGACCAGAGGCTGCGAACCTAGGAGACCTGATGCGGTTTAGGGTACGGCTAGAAAGTGGAGTAAATATCCCTTGGGGTTTCAAAGGCCAATAGAAGCGCACCGGATTTCCAACAGGTGTAAGAAACTATGCCAACTTTTCATCCTTTTCTCCAGACAAGCCGATTCAAAGGAGTGGTGTTGTCAAAGAGCAAAGATAACGCTCCCCAGGGCTTCTCCTGGCAACCCAAGTTCAGTTGTGTTACCACAACCCCACCAACTAGTAAAGGAATTTGGGCCTTTTTCCCTTTCAGGTCAAGAGGCGAGCCTCACTCTCTGAAGGTAAGCTTTTCCTTTAGGGCCGACTAACCCGAGGACAATTGCTGTTCTCCCGGAACCCTTATCCACTTCGGTCATCAAAGTTCTCATTTGATTAATTGCTACTACCACCAGATCTGCACTAGAGGCTGCTCCAGCTAGTTTCACAACTAAGCCTTCTCAGCAACCCCCACGCCCTCCTACACGTCAATGCTAATTTCATTGACGGTTTGGTATCGGCCGCCCGCTTGAGCGCTATCCATTTTCAGGGCTGGTCCATTCGGCAGGTGAGTTATTACACTCCTTAGCGGATTTCAACTTCCATGACCACCGCCCTGCTGTTTCAATGAACCAACACCTTTTATGGTGTCTGATCAGCGAGTGTTGAGCGCCTTAACCAAACGTTAGGAGCATCCCTCATCGCCAGTTCTGCTTACCAAACTGGCCCACTAAGAAGTATCATTCATCTACCGAGCTAACTGAATTAGCAAGGTAGCAAACCCATTTAAAGTTTGAGAATAGGTCGAGGGCGGGATGCCCCCGAGGCCTCTAATCATTCGCTTTACCGGATCTAACTGATCATTAACCCAGCTATCCTGAGAAACTTCGGAGGAACCAGCTACTAGATGGTTCGATTAGTTTTCGCCCCTATGCCCAAGTTTGACGAACGATTTGCACGTCAGTATCGCTACGAGCTTCCACCAGGGTTTCCCCTGGCTTCACCCAACTCAGGTATAGGTCACCATCTTTCGGGTCTAAACGAAAATGCTCAGGCTCGAACTTCAAGAGTCGGCTGCTGTTGCATTGTAATTCACAGCTTTTGCTTTCACTACGCGTCTGGGTTTGACACTACACTCGCACTTTCGTTTAACTCCTTGGTCCGTGTTTCAAGACGGGTCGTCTGTACATGCCACTCTCGACAACTTGCAAAGGCGTACCACACTTCTCGATGTTAAGAACAAAGTTATAGCCGAAGCGACAGCAAGTCATAACATACGGAAGTGATGTCGAGTAATGTAATGAGAGAAATCTCTCAAACATTGGGTCACGGACAGCCGCTTCCCCCTCAGCGATTTCAGGTATTTTTAACTCTCCTTTCGAAGTGCTTTTCAACTTTCCCTCACGGTACTTGTTTGCTATCGATCTCTCACCGTTATCTAGCCGTGGATGGAGGTTACCACCCATTTTGCGCTCTACTCCCAAAGAGCGTGACTCATTAGATTTAAGCTGTACTTGAGAATGGCTGGAATAAGAACAGGGCTGTCACCTTCTCTGGCGTGCCTTTCAGGCATCTTCTTCCCAGTTTCTCAATAGCTATAACCTCGATGCGCAACTCCGTCAGAAACGGATTAACATCGCGGGCTCTTCCCACTTCGTTCGCCACTACTACGGGAATCCCAGTTGGTTTCTTTTCCTCCGCTTAATTATATGCTTAAATTCAGCGGGTAGCCTTCTTGAGCTCGGATCATGATTTGAGAAGCCTACTGTAATTACCTCAACATTTCACTGTATGAGTTCTTACAGGTAGCATCATTTAGCCAGTGACGTAAAGGACACTGTATGTCATCCATTCAATCGAAATTGATTGGAGAAATCTATACGATACCGAGCCAAACATACTTCAGGCCGAGGCCAGAAGTACCTTTGCGTTCAGAGATCTGGTGAATCACGAAATTTCGCAAGTCATACTGCTTATCGCGGTTTGCTGCGTCCTTCCTCGGTGTGAGAGTCGAGTCATCCATCGCTGAGAGTTTTTAATTCTCATTATTCAATGATTTAAGTCATGTTATTAACATTGAGTGCTTGGTTGGTTGTTGTTTAAACAGGAATGATCCATCCGCAGGTTCACCTACGGATACCGTGTTACGACTTCTTCATCCTCTAGATGATAAGGCTCACAACATTTCCTCACGAAGAGCGATGTAGAACAAAGCAGCTACGTAAGTCCATGTAATTTGCCGGATCATCCAATCGGTTGAAGCGACGGGCGGTGTGTACAAAGGGCAGGGACGTAATCAGCACAAGGTGATGACTTGTCCATACTAGGAATTCCTCGTTCATGACCCATAATTGCAAAGGTCAATCCCTATCACGACGGAGTTTCACAAGATTTCCCGCTCCGTACGGAGTAGGGTAGAAACTCGCTGACTCCGTCATTGTAGCGCACGTGCAGCCCAGGCCATCTAAGGGCATCACAGACCTGTTATAGGCTCGAACTTCCTTGTGATAGTCTCACAAAGTCCCTCTAAGAAGCCAATCGCTTACAGAAGTAAACGAAGGCTAGTTAGTAGGTCAGTTCTCGTCCGTTATCGGAATTAACCAGACAAGTCACCTCACCGACTAAGAACGGCCATGCACCACCACCCATAGAATCGAAGAACTCTCAATCTGTCCAATCATGACTATGTCCGGGCCTGAGTGAGGTTCCCGCGTTGAGTCAAATTAAGCCGCAGGCTCCCTCCTGGTGGTGCCCTTCCGTCAATTCCCTTAAGTTTCAGCCTTGCGACCATACTCCCCCAGGGCCCAGAGACTTAGATTTCTCTTGGAGTGCCGAAGGAGTCGTATTCTGTACAGCCTCCGATCCTCAGTCGGCATAGTTTATAGTTGGGACTACGACGGTATCTAAGCGTCTTCGATCCCCCAACTTCGTCCTTGATTAACAGGCACACACTGGGCAAATGCTTTCGCACTTGTTTGTCTTTGCTGGGTCTTAGAATTTCACCTCTCTCCTTCAAGTACAGATGCCCCCGTATGTCCTTATCAACCATTACTTGTGTTCCACGTCACCAACAAGGAGGATCACAGTCCTATATTGTTATTCCATGCTGAGCTGTTTAAGCTATAGCCTGGTTGGAGCACTCCAATTTGCTCCAAAGTAACAAGGGAGCGGTACAGCCGAAGCTATCCCACCCGAGTCCGAAACAGAAAGTGCACAGCTAACACGAAGTCAGACAGGCGTCTCTCCGATTTGGACGAAATCAACTACGGACGCTTTAACTGCAGCAATTTTAATATACGCTATTGGAGCTGGAATTACCGCGGCTGCTGGCCCAGACTTGCCCTCCAATAGGTACTCGCAAATAGTTTTGCTTTCCGCTCATTGCAATCACAGAACCGAAGGTCCTGAGTTGCTATTTCTGGTCACTACCTCCCCGTATCGGGATTGGGTAATTTGCGCGCCTGCTGCCATCCTTAGATGTGGTAGCCGTCTCTCAGGCTCCCTCTCCGGAATCGAACCTAATTCCCCGTTACCCGTCACAGCCTCGGTAGGGCCAATACCCTACCGACGGGGAGCTGATAGGTCAGAAACTCGAACGAACTGTCGCAAGATGCGATCCGCTCGGTCATTATGATCACCAAGAACAGGTCCGAAAACCTGGATGGTTCCAATGCTAATGAATGCCACCCTTCTACGAAGGGGGGTGTTTTTGCATGTATTAGCTCCAGAATTACCGTGGATATCCATTTGGTAATGATCTTCGTGTAGATTATAACTGTTGTAATGAGCTATTCGCAGTTTTGCCGCTTTAAAAGCTTATACTTAGACTTGCATGGCTTAATCTTTGAAACAAGCATAT"/>
    <n v="4918"/>
    <s v="Heterocapsaceae environmental sample"/>
    <s v="Alveolata"/>
    <s v="Yes"/>
    <s v="ATATGCTTGTTTCAAAGATTAAGCCATGCAAGTCTAAGTATAAGCTTTTAAAGCGGCAAAACTGCGAATAGCTCATTACAACAGTTATAATCTACACGAAGATCATTACCAAATGGATATCCACGGTAATTCTGGAGCTAATACATGCAAAAACACCCCCCTTCGTAGAAGGGTGGCATTCATTAGCATTGGAACCATCCAGGTTTTCGGACCTGTTCTTGGTGATCATAATGACCGAGCGGATCGCATCTTGCGACAGTTCGTTCGAGTTTCTGACCTATCAGCTCCCCGTCGGTAGGGTATTGGCCCTACCGAGGCTGTGACGGGTAACGGGGAATTAGGTTCGATTCCGGAGAGGGAGCCTGAGAGACGGCTACCACATCTAAGGATGGCAGCAGGCGCGCAAATTACCCAATCCCGATACGGGGAGGTAGTGACCAGAAATAGCAACTCAGGACCTTCGGTTCTGTGATTGCAATGAGCGGAAAGCAAAACTATTTGCGAGTACCTATTGGAGGGCAAGTCTGGGCCAGCAGCCGCGGTAATTCCAGCTCCAATAGCGTATATTAAAATTGCTGCAGTTAAAGCGTCCGTAGTTGATTTCGTCCAAATCGGAGAGACGCCTGTCTGACTTCGTGTTAGCTGTGCACTTTCTGTTTCGGACTCGGGTGGGATAGCTTCGGCTGTACCGCTCCCTTGTTACTTTGGAGCAAATTGGAGTGCTCCAACCAGGCTATAGCTTAAACAGCTCAGCATGGAATAACAATATAGGACTGTGATCCTCCTTGTTGGTGACGTGGAACACAAGTAATGGTTGATAAGGACATACGGGGGCATCTGTACTTGAAGGAGAGAGGTGAAATTCTAAGACCCAGCAAAGACAAACAAGTGCGAAAGCATTTGCCCAGTGTGTGCCTGTTAATCAAGGACGAAGTTGGGGGATCGAAGACGCTTAGATACCGTCGTAGTCCCAACTATAAACTATGCCGACTGAGGATCGGAGGCTGTACAGAATACGACTCCTTCGGCACTCCAAGAGAAATCTAAGTCTCTGGGCCCTGGGGGAGTATGGTCGCAAGGCTGAAACTTAAGGGAATTGACGGAAGGGCACCACCAGGAGGGAGCCTGCGGCTTAATTTGACTCAACGCGGGAACCTCACTCAGGCCCGGACATAGTCATGATTGGACAGATTGAGAGTTCTTCGATTCTATGGGTGGTGGTGCATGGCCGTTCTTAGTCGGTGAGGTGACTTGTCTGGTTAATTCCGATAACGGACGAGAACTGACCTACTAACTAGCCTTCGTTTACTTCTGTAAGCGATTGGCTTCTTAGAGGGACTTTGTGAGACTATCACAAGGAAGTTCGAGCCTATAACAGGTCTGTGATGCCCTTAGATGGCCTGGGCTGCACGTGCGCTACAATGACGGAGTCAGCGAGTTTCTACCCTACTCCGTACGGAGCGGGAAATCTTGTGAAACTCCGTCGTGATAGGGATTGACCTTTGCAATTATGGGTCATGAACGAGGAATTCCTAGTATGGACAAGTCATCACCTTGTGCTGATTACGTCCCTGCCCTTTGTACACACCGCCCGTCGCTTCAACCGATTGGATGATCCGGCAAATTACATGGACTTACGTAGCTGCTTTGTTCTACATCGCTCTTCGTGAGGAAATGTTGTGAGCCTTATCATCTAGAGGATGAAGAAGTCGTAACACGGTATCCGTAGGTGAACCTGCGGATGGATCATTCCTGTTTAAACAACAACCAACCAAGCACTCAATGTTAATAACATGACTTAAATCATTGAATAATGAGAATTAAAAACTCTCAGCGATGGATGACTCGACTCTCACACCGAGGAAGGACGCAGCAAACCGCGATAAGCAGTATGACTTGCGAAATTTCGTGATTCACCAGATCTCTGAACGCAAAGGTACTTCTGGCCTCGGCCTGAAGTATGTTTGGCTCGGTATCGTATAGATTTCTCCAATCAATTTCGATTGAATGGATGACATACAGTGTCCTTTACGTCACTGGCTAAATGATGCTACCTGTAAGAACTCATACAGTGAAATGTTGAGGTAATTACAGTAGGCTTCTCAAATCATGATCCGAGCTCAAGAAGGCTACCCGCTGAATTTAAGCATATAATTAAGCGGAGGAAAAGAAACCAACTGGGATTCCCGTAGTAGTGGCGAACGAAGTGGGAAGAGCCCGCGATGTTAATCCGTTTCTGACGGAGTTGCGCATCGAGGTTATAGCTATTGAGAAACTGGGAAGAAGATGCCTGAAAGGCACGCCAGAGAAGGTGACAGCCCTGTTCTTATTCCAGCCATTCTCAAGTACAGCTTAAATCTAATGAGTCACGCTCTTTGGGAGTAGAGCGCAAAATGGGTGGTAACCTCCATCCACGGCTAGATAACGGTGAGAGATCGATAGCAAACAAGTACCGTGAGGGAAAGTTGAAAAGCACTTCGAAAGGAGAGTTAAAAATACCTGAAATCGCTGAGGGGGAAGCGGCTGTCCGTGACCCAATGTTTGAGAGATTTCTCTCATTACATTACTCGACATCACTTCCGTATGTTATGACTTGCTGTCGCTTCGGCTATAACTTTGTTCTTAACATCGAGAAGTGTGGTACGCCTTTGCAAGTTGTCGAGAGTGGCATGTACAGACGACCCGTCTTGAAACACGGACCAAGGAGTTAAACGAAAGTGCGAGTGTAGTGTCAAACCCAGACGCGTAGTGAAAGCAAAAGCTGTGAATTACAATGCAACAGCAGCCGACTCTTGAAGTTCGAGCCTGAGCATTTTCGTTTAGACCCGAAAGATGGTGACCTATACCTGAGTTGGGTGAAGCCAGGGGAAACCCTGGTGGAAGCTCGTAGCGATACTGACGTGCAAATCGTTCGTCAAACTTGGGCATAGGGGCGAAAACTAATCGAACCATCTAGTAGCTGGTTCCTCCGAAGTTTCTCAGGATAGCTGGGTTAATGATCAGTTAGATCCGGTAAAGCGAATGATTAGAGGCCTCGGGGGCATCCCGCCCTCGACCTATTCTCAAACTTTAAATGGGTTTGCTACCTTGCTAATTCAGTTAGCTCGGTAGATGAATGATACTTCTTAGTGGGCCAGTTTGGTAAGCAGAACTGGCGATGAGGGATGCTCCTAACGTTTGGTTAAGGCGCTCAACACTCGCTGATCAGACACCATAAAAGGTGTTGGTTCATTGAAACAGCAGGGCGGTGGTCATGGAAGTTGAAATCCGCTAAGGAGTGTAATAACTCACCTGCCGAATGGACCAGCCCTGAAAATGGATAGCGCTCAAGCGGGCGGCCGATACCAAACCGTCAATGAAATTAGCATTGACGTGTAGGAGGGCGTGGGGGTTGCTGAGAAGGCTTAGTTGTGAAACTAGCTGGAGCAGCCTCTAGTGCAGATCTGGTGGTAGTAGCAATTAATCAAATGAGAACTTTGATGACCGAAGTGGATAAGGGTTCCGGGAGAACAGCAATTGTCCTCGGGTTAGTCGGCCCTAAAGGAAAAGCTTACCTTCAGAGAGTGAGGCTCGCCTCTTGACCTGAAAGGGAAAAAGGCCCAAATTCCTTTACTAGTTGGTGGGGTTGTGGTAACACAACTGAACTTGGGTTGCCAGGAGAAGCCCTGGGGAGCGTTATCTTTGCTCTTTGACAACACCACTCCTTTGAATCGGCTTGTCTGGAGAAAAGGATGAAAAGTTGGCATAGTTTCTTACACCTGTTGGAAATCCGGTGCGCTTCTATTGGCCTTTGAAACCCCAAGGGATATTTACTCCACTTTCTAGCCGTACCCTAAACCGCATCAGGTCTCCTAGGTTCGCAGCCTCTGGTCGATAGAATAAGGCGGATGAGGGAAGTCGGCAAATTAGATCTGTACCTTTGGAAAAAGGATTGGCTCTGAGGGCCGAGCTTTCAGGGCCTAGTGACAGTTCATCGTTCTCGCTTTTCTTGGAGTGGGTTTATCAAGCTTGGGAGTTGCAACGAGCGGTGGCCTACGCTAGGAGCTTCGGCTATCCTGTTGGCATTAACCGGCTAACTCAGAACTGGTACGGACAAGAGGAATCTGACTGTTTAATTAAACAAAGCATTGCGACAAGCGGCAACGCTTTTTACGCAATGTGATTTCTGCCCAGTGCTCTGAATGTCATTGCGATGAAATTCGCCCAAGCGCGGGTAAACGGCGGGGAGTAACTATGACTCTCTTAAGGTAGCCAAATGCCCCGTCATTTAATTAGTGACGCGCATGAATGGATCAACGAGATTCCTACTGTCCCCATCCGCCATCTAGCGAAACCACAGCCAAGGGAACGGGCTTGGCAAAATAAGCGGGGAAAGAAGACCCTGTTGAGCTTGACTCTAGTCTGACTTTGTGGAGTGACTTGGGGGTGTAGCATACGTGGGAGCTTTGGCGACAGTGAAATACCACGACCTCCACTGTCGCTCTACTTACTTGTCACAACGAATCACGTTTTCTTACGTGTTCTAGATTTAAGGTTCTCTCTTACCGATCGTATCAGAGGACATATTCAGATGGGGAGTTGGGGGGCGGCACATCTGCTAAACTGCAACGCAGATGCCCTAAGGTTGACTCAGAGAGAACAGAAATCTCTCGTAGACTGAAAGGGGAAAAGTCAGCTTGATTCTGATTTCCAGTGCAAGAATACGAACTGCGAAAGCATGGCCTATCGATCCTTTAAGTCCAGAAAGGTTCTGGCTAGAGGTGACAGAAAAGTTACCACAGGGATAACTGGCTTGTGGCAGCCAAGCGTTCATAGCGACGTTGCTTTTTGATCCTTCGATGTCGGCTCTTCCTATCATTGAGACGCAGAAGTCTCAAAATGTCGGATTGTTCACCTGCTAATAGGGAACGTGAGCTGG"/>
    <n v="4918"/>
    <s v="yes"/>
  </r>
  <r>
    <x v="0"/>
    <x v="0"/>
    <n v="7"/>
    <n v="1018"/>
    <n v="87.565725049115628"/>
    <x v="6"/>
    <x v="6"/>
    <x v="5"/>
    <s v="GTGATGCCCTTAGAYRTCTTGG"/>
    <s v="ACCTGTCTCACGACGGTCTAAAC"/>
    <s v="Amoebozoa"/>
    <n v="4200"/>
    <n v="4"/>
    <n v="0.39292730844793711"/>
    <s v="&gt;consensus_cl_id_1_total_supporting_reads_2"/>
    <n v="2"/>
    <n v="50"/>
    <s v="CCAGCTCACGTTCCCTATTAGTGGGTGAACAATCCAACGCTTACCGATTTCTGCTTCGGTATGATAGGAAGAGCCGACATCCGAAGGATCAAAAAGCAATGTCGCTATGAACGCTTGGCTGCCACAAGCCAGTTATCCCTGTGGTAGCTTTTCTGGCACCTCTAGCCTCAAATTTCGAGGGATCTAAAGGATCGATAGGCCACACTTTCAGGTTGTATTCACACTGAAAATCAAAATCCAAGGGGGCTTTTACCCTTTTGTTCTACTGGAGATTTCTGTTCTCCATGAGCCCCCCTTAGGACACCTGCGTTGTCGTTTAACAGATGTGCCGCCCCAGCCAAACTCCCCACCTGACAATGTCTTCAACCCGGATCGGCCCCCGAAGAGACCTTAATGCTAGAACGTGGGCGGTGAAGCCCGGCTCCGCTTCATTGAATAAGTAAAAACTATAAGGTAGTGGTATTTCACTGGCGCCGGAGCTCCCACCTATACTACACCCCATATGTCTTTTCACAATGTCAAACTAGAGTCAAGCTCAACAGGGTCTTCTTTCCCCGCTGATTCTGCCAAGCCCGTTCCCTTGGCTGTGGTTTCGCTAGATAGTAGATAGGGACAGTGGGAATCTCGTTAATCCATTCATGCGCGTCACTAATTAGATGACGAGGCATTTGGCTACCTTAAGAGAGTCATAGTTACTCCCGCCGTTTACCCGCGCTTGGTTGAATTTCTTCACTTTGACATTCAGAGCACTGGGCAGAAATCACATTGCGTCAACATCACTCCGGCCATCGCAATGCTATGTTTTAATTAGACAGTCAGATTCCCCTTGTCCGTACCAGTTCCTAGTTGGTCGTTAATCGTGCGCCGGACGGCCGAAGCCTACCAAAGGCGTCCCAACTCCGGTGCTGCGGGGCTCCGGTGGGTTGCTCGGCTAGAGTCCTACCTCAGTTCCCGCGCAAGGCCCAGCCACCCGATCCTTAGAGCCAATCCTTATCCCGAAGTTACGGATCCATTTTGCCGACTTCACTTATCTACATTGTTCTATCAACTAGAGGCTGTTCACCTTGGAGACCTGCTGCGGTTATGAGTACGACTTAGCGTGAAAACTATTCCTTCCTGTGGATTTTCAAGGATCGTCGGGAGCGCACCGGACGCCGCAAAAGTATTGCGCTCTTCCAGCCATAGACCCTGTCTCCGGATAAACCGATTTCAGGGTGATAGCTCTTAAGAAAAGAGAACTCCTCCCAGGGCCCACGCCGACGTCCGCGTTCAGTTACGTTACCGTGGAGAATCCACATCTAGGTGCCGGAATTTTAACCGGATTCCCTTTCGGCCACGGCGACTGAGGTCGTCTTTCAAACGGAGCTTCCCCATGCCTTAGGATCGACTAACCCATGTCCAACTGCTGTTCATGGAACCTTTCCCCACTTCAGTCTTCAAAGTTCTCGTTTGAGTATTTGCTCTCCACCAAGATCTGCACTTGGGGCCGTTCGACCCGGGATCACTTCCAAGGCTTAGTCACGGACCCCCACGCCGCCTACTCGTCAGGGCATCGTATCACCCTGACGGCGAGGTATGGGTAACACGGGCTTAAGCGCCATCCATTTTCTGGGCTAGTTCATTCGGCGGGTGAGTTGTTACATTTCTTAGCGGATTCCGACTTCCATAGACACCGTCGGGCTGTCTAGATGAACTAACACCTTTTGTGGTGTCTGATGAGCGTGTGTTCCGGACGCTAACCTGCGTCCGGTTGTCCCGCATCGCCAGTTTCTTACCAAAATGGCCCACTAGTAACGCTTCATTCTAATGTCCACGTTCAATTAAGCAACAAGGGCTTCTTACATATTTAAAGTTTGAGAATAGGTTAAGGTCGTTTCAACCCCAAGGCCTCTAATCATTCGCTTTACCTCATAAAACTGATACGCGTTTCTGCTATCCTGAGGAAACTTCGGCGGGAACCAGCTACTAGATGGTTCGATTAGTCTTCGCCCCCTATACCCAAATTCGACGATCGATTTGCACGTCAGAACCGCTACGAGCCTCCACCAGAGTTTCCCTCTGGCTTCCACTATTCAGGCATAGTTCACCATCTTTCGGGTCCCAACAGCTGTGCTCTTACTCAAATCCATCCGAAGACATCAGGATCGGTCGATGGTGCACCCGTTAGGGGCTCTCACCTACGTTCGCTTTCACTACGCGTACGGGTTTACACCCGAACACTCGCGTAGATGTTAGACTCCTTGGTCCGTGTTTCAAGACGGGTCGTTTACGATCATTATGCCAACGTCCGAGCCGAAGCGCGGTCCTCGGTCTAGGCAGGTCGCAGTTTCAACCTCGGCTATAACACTCCCCTAGGGGCCACCTTCCGAGCCATTGTCCTACCACCCAAACCGATGCTGGCCCAGGTGTAAACGGCTGCCGAGAACCAAGAAGGAAAGGATCGCAAAATACAAGTCTGATCTCAAGCCCTTCCCTTTCAACAATTTCACGTACTTTTTCACTCTCTTTTCAAAGTTCTTTTCATCTTTCCATCACTGTACTTGTTCGCTATCGGTCTCTCGCCAATATTTAGCTTTAGATGGAATTTACCACCCGCAGAGCTGCATTCCCGACAACTCGACTCTTCGAAAGCACTTACATAGAATTGGGCATCATCGCACGGGATTCTCACCCTCTGTGACGTCCTGTTCCAAGGAACATAGACAAGAGCCAACTCCAAAGTTACCTTCTTCAAATTACAACTCGGACACCGAAGGTGCCAGATTTCAAATTTGAGCTTTTGCCGCTTCACTCTCGCCGTTACTAAGGCAATCCCTGTTGGTTTCTTTTCCTCCGCTTATTGATATGCTTAAGTTCAGCGGGTAATCCTACCTGATTTGAGGTCAAACTTGTTTGTTATATTGTAAGGCCGAGCCTAGAATACCGAGAAATATACCATTAAACTATTCAACGAGTTGGATAAACCTAATACATTGAAAGTCATATAGCACTGTCAGTACCACTCATTGCCAATACATTTCAAGCAAACGCCTAGTTCGACTAAGAGTATCCACCAATGCCAAAGCCCGAAGGTGGTTGAGGAGAGAAATGACGCTCAAACAGGCATGCCCTCTGGAATACCAGAGGGCGCAATGTGCGTTCAAAGATTCGATGATTCACGAAAATCACAAGAATTGTATTACTTATCGCATTTCGCTGCGTTCTTCATCGATGCGAGAACCAAGAGATCCGTTGTTGAAAGTTTTGAAGATTTTTTGAATTTAATCAACAAATTGACAATTAAATAAATAACAATTCAATATAAATATTGAAGTTTAGTTCAGTAAACCTCTGGCCCAAACTATTTCTAGTCCAGACCAAAGCAAAAGTTCTTGTAATAACAAAAAACACTGTGTGTAGGTTTTTTCGCCGCGCAATTAAGCGCTGGCAAGGAATACTGTAATGATCCTTCCACACCAGGTTCACCTACGGAAACCTTGTTACGACTTTTACTTCCTCTAAGCCAGCCAAGTTGACCAACTTTTCGGTTCCAAGATGGAGTTGCCCCCTTCTTTAAACCAATCCGGAGGCCTCACTAAGCCATTCAATCGGTAGTAGCGACGGGCGGTGTGTACAAAGGGCAGGGACGTAATCAACGCAAGCTGATGACTTGCGCTTACTAGGAATTCCTCGTTGAAGAGCAATGAGTGCAATGCTCTATCCCCAGCACGACGGAAGGTTTCTGAATTTCCCAGACCTCTCGGCCAAGGTTAATACTCGTTGGCTCCGTCGAATGTAGCGCGCGTGCGGCCCAGAACGTCTAAGGGCATCACAGACCTGTTATTGCCTCAAACTTCCATCGACTTGAAATCGATAGTCCCTCTAAGAAGTGACTATACCGGCAAAAGCTAGCAGCACTATTTAGGTAGGTTAAGGTCTCGTTCGTTATCGCAATTAAGCAGACAAATTATCCACCAACTAAGAACGGCCATGCACCACCACCCACAAAATCAAGAAAGAGCTCTCAATCTGTCAATCCTTATTGTGTCTGGACCTGGTGAGTTTCCCCGTGTTGCGGGAGTCAAATTAAGCCGCAGGCTCCACTCCTGGTGGTGC"/>
    <n v="4095"/>
    <s v="Debaryomyces hansenii"/>
    <s v="Fungi"/>
    <m/>
    <m/>
    <m/>
    <m/>
  </r>
  <r>
    <x v="0"/>
    <x v="0"/>
    <n v="8"/>
    <n v="951"/>
    <n v="88.156504100946449"/>
    <x v="7"/>
    <x v="1"/>
    <x v="8"/>
    <s v="CGGTAAYTCCAGCTCYV"/>
    <s v="CTTTAARTTTCASYCTTGCG"/>
    <s v="Non metazoa"/>
    <n v="570"/>
    <n v="134"/>
    <n v="14.090431125131442"/>
    <s v="&gt;consensus_cl_id_6_total_supporting_reads_18"/>
    <n v="18"/>
    <n v="13.432835820895523"/>
    <s v="CTGCGACCATACTCCCCCCAGGGCCCAGAGACTTAGATTTCTCTTGGAGTGCCGAAGGAGTCGTATTTGTACAGCCTCCGATCCTCAGTCGGCATAGTTTATAGTTGGGACTACGACGGTATCTAAGCGTCTTCGATCCCCCAACTTTCGTCCTTGATTAACAGGCACACACTGGGCAAATGCTTTCGCACTTGTTTGTCTTTGCTGGGTCTTAGAATTTCACCTCTCTCCAGCAAGTACAGATGCCCCCGTATGTCCTTATCAACCATTACTTGTGTTCCACGTCACCAACAAGGAGGATCACAGTCCTATATTGTTATTCCATGCTGAGCTGTTTAAGCTATAGCCTGGTTGGAGCACTCCAATTTGCTCAAAGTAACAGAGCGGTACAGCCGAAGCTATCCCACCCGAGTCCGAAACAGAAAGTGCACTGACTAACACGAAGTCAGACAGGCGTCTCTCCGATTTGGACGAAATCCAACTACGGACGCTTTAACTGCAGCAATTTTAATATACGCTATTGGAGCTGGAATTACCGAGGTGCTGTTCAGGGAACAAACCAAGTTACGTTTAACCTTAGCAATACGTAAC"/>
    <n v="591"/>
    <s v="Leidyana erratica"/>
    <s v="Gregarinasina"/>
    <s v="Yes"/>
    <s v="GTTACGTATTGCTAAGGTTAAACGTAACTTGGTTTGTTCCCTGAACAGCACCTCGGTAATTCCAGCTCCAATAGCGTATATTAAAATTGCTGCAGTTAAAGCGTCCGTAGTTGGATTTCGTCCAAATCGGAGAGACGCCTGTCTGACTTCGTGTTAGTCAGTGCACTTTCTGTTTCGGACTCGGGTGGGATAGCTTCGGCTGTACCGCTCTGTTACTTTGAGCAAATTGGAGTGCTCCAACCAGGCTATAGCTTAAACAGCTCAGCATGGAATAACAATATAGGACTGTGATCCTCCTTGTTGGTGACGTGGAACACAAGTAATGGTTGATAAGGACATACGGGGGCATCTGTACTTGCTGGAGAGAGGTGAAATTCTAAGACCCAGCAAAGACAAACAAGTGCGAAAGCATTTGCCCAGTGTGTGCCTGTTAATCAAGGACGAAAGTTGGGGGATCGAAGACGCTTAGATACCGTCGTAGTCCCAACTATAAACTATGCCGACTGAGGATCGGAGGCTGTACAAATACGACTCCTTCGGCACTCCAAGAGAAATCTAAGTCTCTGGGCCCTGGGGGGAGTATGGTCGCAG"/>
    <n v="591"/>
    <s v="yes"/>
  </r>
  <r>
    <x v="0"/>
    <x v="0"/>
    <n v="9"/>
    <n v="1277"/>
    <n v="88.62137086922445"/>
    <x v="8"/>
    <x v="2"/>
    <x v="8"/>
    <s v="CGGTAAYTCCAGCTCYV"/>
    <s v="CTTTAARTTTCASYCTTGCG"/>
    <s v="Non metazoa"/>
    <n v="571"/>
    <n v="206"/>
    <n v="16.131558339859044"/>
    <s v="&gt;consensus_cl_id_11_total_supporting_reads_79"/>
    <n v="79"/>
    <n v="38.349514563106794"/>
    <s v="ACCATACTCCCCCAGAACCCAAAAACTTTGATTTCTCGTAAGGTGCCGAGCGTGTCAGAAAAGAACAGCGCCCGATCCCTAGTCGGCATAGTTTATGGTTAAGACTACGACGGTATCTGATCATCTTCGATCCCCTAACTTTCGTTCTTGATTAATGAAAACATCCTTGGCAAATGCTTTCGCAGTAGTTAGTCTTCAGTAAATCCAAGAATTTCACCTCTGACAACTGAATACTGATGCCCCCGACCGTTCCTATTAATCATTACGATGGTCCTAGAAACCAACAAAATAGAACCATAACGTCCTATTCTATTATTCCATGCTAATATATTCGAGCAAAGGCCTGCTTTGAACACTCTAATTTTTTCAAAGTAAAAGTCCTGGTTCGCCACGAGAAGGCGAAAGGTTAGCCAGAAGGAAAGGCCCGGCTGGGTCCAGTACTCGCATAAAAGGCGGACCGGCCAGCCAGACCCAAGGTTCAACTACGAGCTTTTTAACTGCAACAATTTTAATATACGCTATTGGAGCTGGAATTACCGAGGTGCTGAACTAGGCACAGCGAGTCTTGGTTTTAACCTTAGCAATACGTAACTTGGC"/>
    <n v="597"/>
    <s v="Hyphopichia burtonii"/>
    <s v="Fungi"/>
    <m/>
    <m/>
    <m/>
    <m/>
  </r>
  <r>
    <x v="0"/>
    <x v="0"/>
    <n v="10"/>
    <n v="1100"/>
    <n v="89.630975818181469"/>
    <x v="9"/>
    <x v="4"/>
    <x v="8"/>
    <s v="CGGTAAYTCCAGCTCYV"/>
    <s v="CTTTAARTTTCASYCTTGCG"/>
    <s v="Non metazoa"/>
    <n v="572"/>
    <n v="215"/>
    <n v="19.545454545454547"/>
    <s v="&gt;consensus_cl_id_12_total_supporting_reads_29"/>
    <n v="29"/>
    <n v="13.488372093023257"/>
    <s v="ACCATACTCCCCCAGGGCCCAGAGACTTAGATTTCTCTTGGAGTGCCGAAGGAGTCGTATTTGTACAGCCTCCGATCCTCAGTCGGCATAGTTTATAGTTGGGACTACGACGGTATCTAAGCGTCTTCGATCCCCCAACTTTCGTCCTTGATTAACAGGCACACACTGGGCAAATGCTTTCGCACTTGTTTGTCTTTGCTGGGTCTTAGAATTTCACCTCTCTCCAGCAAGTACAGATGCCCCCGTATGTCCTTATCAACCATTACTTGTGTTCCACGTCACCAACAAGGAGGATCACAGTCCTATATTGTTATTCCATGCTGAGCTGTTTAAGCTATAGCCTGGTTGGAGCACTCCAATTTGCTCAAAGTAACAGAGCGGTACAGCCGAAGCTATCCCACCCGAGTCCGAAACAGAAAGTGCACTGACTAACACGAAGTCAGACAGGCGTCTCTCCGATTTGGACGAAATCCAACTACGGACGCTTTAACTGCAGCAATTTTAATATACGCTATTGGAGCTGGAATTACCGAGGTGCTGAAGCGTTGAAACCTTTGTCCTCTCTTAACCTTAGCAATACGTAAC"/>
    <n v="585"/>
    <s v="Leidyana erratica"/>
    <s v="Gregarinasina"/>
    <s v="Yes"/>
    <s v="GTTACGTATTGCTAAGGTTAAGAGAGGACAAAGGTTTCAACGCTTCAGCACCTCGGTAATTCCAGCTCCAATAGCGTATATTAAAATTGCTGCAGTTAAAGCGTCCGTAGTTGGATTTCGTCCAAATCGGAGAGACGCCTGTCTGACTTCGTGTTAGTCAGTGCACTTTCTGTTTCGGACTCGGGTGGGATAGCTTCGGCTGTACCGCTCTGTTACTTTGAGCAAATTGGAGTGCTCCAACCAGGCTATAGCTTAAACAGCTCAGCATGGAATAACAATATAGGACTGTGATCCTCCTTGTTGGTGACGTGGAACACAAGTAATGGTTGATAAGGACATACGGGGGCATCTGTACTTGCTGGAGAGAGGTGAAATTCTAAGACCCAGCAAAGACAAACAAGTGCGAAAGCATTTGCCCAGTGTGTGCCTGTTAATCAAGGACGAAAGTTGGGGGATCGAAGACGCTTAGATACCGTCGTAGTCCCAACTATAAACTATGCCGACTGAGGATCGGAGGCTGTACAAATACGACTCCTTCGGCACTCCAAGAGAAATCTAAGTCTCTGGGCCCTGGGGGAGTATGGT"/>
    <n v="585"/>
    <s v="yes"/>
  </r>
  <r>
    <x v="1"/>
    <x v="1"/>
    <n v="1"/>
    <n v="105"/>
    <n v="92.330938095238139"/>
    <x v="10"/>
    <x v="7"/>
    <x v="8"/>
    <s v="CGGTAAYTCCAGCTCYV"/>
    <s v="CTTTAARTTTCASYCTTGCG"/>
    <s v="Non metazoa"/>
    <n v="573"/>
    <n v="40"/>
    <n v="38.095238095238095"/>
    <s v="&gt;consensus_cl_id_3_total_supporting_reads_17"/>
    <n v="17"/>
    <n v="42.5"/>
    <s v="ACCATACTCCCCCAGAACCCAAAAACTTTGATTTCTCACAAGGTGCTGAGCCTGATCAGATCAGGCCCAATCCCTAGTTGGCATAGTTTATGGTTGAGACTACGACGGTATCTAATCATCTTCGATCCCCCAACTTTCGTCCTTGATCAATGGGTTTGTCCTTGACAAATGCTTTCGCAGAAGTTAGTCTTTCATAAATCCAAGAATTTCACCTCTGACTATTAAATACTAATGTCCCCAACCAAACCTATTCATCATTTCTTTAGTTTTATAAACCAACAAAATAAAACCATAGTCCTATTTTATTATTCCATGCTAATGTATTCGGCTTAAAAAGCCCGCTTTGAACACTCTAATTTTTTCAAAGTAATCATTCCTGGCCCACCAAAAGGAAATGACCTATCTACACCAGTAAAGTTGCAAATAGGCCCAAAGACCAGGAATTTAAAATGAGGGTCTAAAAGAAAAGAGGAATACTAACAAAAGCCAGCACCCCTCTTAACCTTCCTACCCTCAAAAATTCGACTACGGGCGTTTTAACTGCAACAACTTTAATATACGCTATTGGAGCTGGAATTACCGAGCAATAAAGTTGTCGGTGTCTTTGTGTT"/>
    <n v="611"/>
    <s v="Pandora nouryi"/>
    <s v="Fungi incertae sedis"/>
    <s v="Yes"/>
    <s v="AACACAAAGACACCGACAACTTTATTGCTCGGTAATTCCAGCTCCAATAGCGTATATTAAAGTTGTTGCAGTTAAAACGCCCGTAGTCGAATTTTTGAGGGTAGGAAGGTTAAGAGGGGTGCTGGCTTTTGTTAGTATTCCTCTTTTCTTTTAGACCCTCATTTTAAATTCCTGGTCTTTGGGCCTATTTGCAACTTTACTGGTGTAGATAGGTCATTTCCTTTTGGTGGGCCAGGAATGATTACTTTGAAAAAATTAGAGTGTTCAAAGCGGGCTTTTTAAGCCGAATACATTAGCATGGAATAATAAAATAGGACTATGGTTTTATTTTGTTGGTTTATAAAACTAAAGAAATGATGAATAGGTTTGGTTGGGGACATTAGTATTTAATAGTCAGAGGTGAAATTCTTGGATTTATGAAAGACTAACTTCTGCGAAAGCATTTGTCAAGGACAAACCCATTGATCAAGGACGAAAGTTGGGGGATCGAAGATGATTAGATACCGTCGTAGTCTCAACCATAAACTATGCCAACTAGGGATTGGGCCTGATCTGATCAGGCTCAGCACCTTGTGAGAAATCAAAGTTTTTGGGTTCTGGGGGAGTATGGT"/>
    <n v="611"/>
    <s v="yes"/>
  </r>
  <r>
    <x v="1"/>
    <x v="1"/>
    <n v="2"/>
    <n v="26"/>
    <n v="90.413461538461533"/>
    <x v="11"/>
    <x v="7"/>
    <x v="7"/>
    <s v="GAGTGGAKTGTGCTGNTTA"/>
    <s v="ACCTGTCTCACGACGGTCTAAAC"/>
    <s v="Microsporidia"/>
    <n v="2800"/>
    <n v="1"/>
    <n v="3.8461538461538463"/>
    <s v="&gt;consensus_cl_id_0_total_supporting_reads_1"/>
    <n v="1"/>
    <n v="100"/>
    <s v="CCAGCTCACGTTCCCTATTGGTGGGTGAACAATCCAACACTTATCGAATTCTGCTTCGATATGATAGGAAGAGCCGACATCGAAGGATCAAAAAGGCAACGTCACGCTATAGACGCTTGGCTGCCACAAGCCAGTTATCCCTGTGGTAACTTTTCTGACACCTCTTGGTTTAAATTCTAAACATCAAAAGGATCGATAGGCCATACTTTCATAGTTTGTATTCACACTGAAAATCAAAATCAAGGGGCTTTTGCCGCTTTTTGTTCTACTTGAGATTTCTGTTCTCAATGAGCTCCCCTTTGGACACCTGCGTTATTATTTAACAGATGTACCGCCCAAATATTCCCCGTCGACGGTAATAATCAACAACTTATAATTCTATAAAGAAGGTTTGCACCAACAAGTCACAATTAATTAAGTAAAAAAACGATAAAGGTAGTGGTATTTCACTGTCGGGCAAGCCCTCCCACTTATTCTACACCCTCATGTCTTTTCACAATGTCAAACTAGAGTCAAGCTCAACAGGGTCTTCTTTCCCCGCTGATGTTTCCAAGCCCGTTCCCTTGGCTGTGGTTTCGCTAGATAGTAGATAGGGACAGTGGGAATCTCGTTAATCCATTCACATGCGCGTCACTAATTAGATGACGAGGCATTGGCTACCTTAAGAGAGTCATAGTTACTCCGCCGTTAACCCGCGCTTGGTTGAATTTCTTCACTTTGACATTCAGAGCACTGGGCAGAAATCACATTGTGTCAACACACATTACTGGCCTTCACAATGCTATGTTTTAATTAGACAGTCAGATTCCCCTTGTTCGTACCGAGTTCTAAGTTGGTTATTAATTATAGCCAGTAGCAAGATTGTTTGCAAAATCCAGCCTGCCTTTGCCGAAACATTAGGCGAGCCAAATCTTACATTCTCTCAAGTTCCCAAACTACCTAACCCTTAGAGCCAATTCTTTCCCAAAGTTACGAATCTATTTTGCCGACTTCCCTTATCTACATTATACTATTAACTAGAGGCTGTTCACCTTGAGGACCTGCTGCGGTTATGGGTACGACGAGTGTAGCACTTTAATAAACTCATCTGGATTTTCGAAGTGAAAGTAAACCGGACTCAACTTTAAAGCTCGTGCTCTGCCATCTCCCCAACCTTATCTCCAGCCAAGCTGATTCCAAAGGTCAGGTATGATGTTAAAAAGAAAGAATGCTCTTCCCAGTACTTCCTACAATGTCTCCAGACTCGCCGCGTTACCGCTTAAATTCACTACATCTAAATTCCAGAATTTCAGCTGGATTCCCTTTCGGAGTGAGACCTTAGGACCTCTACTTAATCATAATACTTAAATCAAAATCCCAATACATACTAATAATAAGCTAATATAATAACCAAATAAATTTAATTACTATACTTCACCTACACTCATACATATCAAAACTTTAACTCAAATACTATAATCTCATATAGGCTTTTCAAATCTTCTGGCGCGTTAACCAACTCCTTAGTATCGATTAACCTATGGACAACTACTGTCGCCATAGAACCCTTCCCCACTTCAGTCTTCAAAGATCTAATTTGAATATTTGCTACTACCACCAAGATCTGCAGCAAAGGCTGATCCACCAAGAGTTACCCAAGGCTTCAACTCAACCCCCCGCGCCTGCCTACACATTATCAATAAATTACTTTGATAATGGGCAAATATAGGTATACGCTTAGCGCCATCCATTTCAGGGCTAGTTCATTCGGCAGGTGAGTTGTTACACACTCCTTAGCGGATTCCGACTTCCATGGCCACCGTCCTGCTGTCTATATGAACTAACACCTTTTGTGGTTTCTACATAAGCGTGGCTTAGGCATAACTTACCGTTCGGTTCATCCCGCATCGCCAGTTCTGCTTACCAAAAATGGCCCACTAGAAACTCTTATTCATAATATCCTAGTTCAATTAAGAAACTAAGATTGTCTTACGCATTCAAAGTTTGAGAATAGGTTAAATATTTTGAATACCTAAGACCTCTAATCATTCGCTTTACCACATAAAACTATTACTTCGAGCTTCTGCTATCCTGAAACTTCGGCAGGAACCCGGCTACTAGATGGTTCGATTAGTCTTCGCCCCTATACCCAAATTTGACGATCGATTTGCGTCAGAATCGCTACGAGCTTCCACCAGGGTTTCCCTGGCTTCACCTAATCAGGCATAGTTCACCATCTTTCGGGTACCAACATATATGCTCTTACTCAAACCATGAAAAAAATCCCTATAGCTCGGTCGATAGTGCACCCTTGCGGGAATCCCTACCTTGAAATTACTTTCATTGCGCAGTCTGGTTTTAAGCCATAATACTTGCATATATGTTAGACTCCTTGGTCCGTGTTTCAAGACGGGTCGCTTAAGTCTTCTTAACTATTAAAGCATGTGGCAGTACTAGGCCTTAATTAAAAACCACTCTAGCACAAGTCTATTATAGTGTTTAATTCAAGAGCCAGCCACCGTATATTTCTACACTGGCCCAAACTTTATCAGACTAAAAGGGCTTTAAGAAGTTAAACCGAAATTCAACTTACCTTCCCTTCTAATCCTCATAAGCTCAAACCCGAGCAATAGCCACCGCCACCAATAGCAAAGGGATTGCTCCCCATTAACTGGTGCACAGATTCAAGTTTTAAGCGGTTTCCTTATAACAATTTCACTTTCTTTTGAGACCCTTTTCAAGGTTCTCTTTCATCTTTCCTTAAGGTACTTGTTTACTATCGGACTCTTTACAGTATTTG"/>
    <n v="2779"/>
    <s v="Zoophthora radicans  "/>
    <s v="Fungi incertae sedis"/>
    <s v="Yes"/>
    <s v="CAAATACTGTAAAGAGTCCGATAGTAAACAAGTACCTTAAGGAAAGATGAAAGAGAACCTTGAAAAGGGTCTCAAAAGAAAGTGAAATTGTTATAAGGAAACCGCTTAAAACTTGAATCTGTGCACCAGTTAATGGGGAGCAATCCCTTTGCTATTGGTGGCGGTGGCTATTGCTCGGGTTTGAGCTTATGAGGATTAGAAGGGAAGGTAAGTTGAATTTCGGTTTAACTTCTTAAAGCCCTTTTAGTCTGATAAAGTTTGGGCCAGTGTAGAAATATACGGTGGCTGGCTCTTGAATTAAACACTATAATAGACTTGTGCTAGAGTGGTTTTTAATTAAGGCCTAGTACTGCCACATGCTTTAATAGTTAAGAAGACTTAAGCGACCCGTCTTGAAACACGGACCAAGGAGTCTAACATATATGCAAGTATTATGGCTTAAAACCAGACTGCGCAATGAAAGTAATTTCAAGGTAGGGATTCCCGCAAGGGTGCACTATCGACCGAGCTATAGGGATTTTTTTCATGGTTTGAGTAAGAGCATATATGTTGGTACCCGAAAGATGGTGAACTATGCCTGATTAGGTGAAGCCAGGGAAACCCTGGTGGAAGCTCGTAGCGATTCTGACGCAAATCGATCGTCAAATTTGGGTATAGGGGCGAAGACTAATCGAACCATCTAGTAGCCGGGTTCCTGCCGAAGTTTCAGGATAGCAGAAGCTCGAAGTAATAGTTTTATGTGGTAAAGCGAATGATTAGAGGTCTTAGGTATTCAAAATATTTAACCTATTCTCAAACTTTGAATGCGTAAGACAATCTTAGTTTCTTAATTGAACTAGGATATTATGAATAAGAGTTTCTAGTGGGCCATTTTTGGTAAGCAGAACTGGCGATGCGGGATGAACCGAACGGTAAGTTATGCCTAAGCCACGCTTATGTAGAAACCACAAAAGGTGTTAGTTCATATAGACAGCAGGACGGTGGCCATGGAAGTCGGAATCCGCTAAGGAGTGTGTAACAACTCACCTGCCGAATGAACTAGCCCTGAAATGGATGGCGCTAAGCGTATACCTATATTTGCCCATTATCAAAGTAATTTATTGATAATGTGTAGGCAGGCGCGGGGGGTTGAGTTGAAGCCTTGGGTAACTCTTGGTGGATCAGCCTTTGCTGCAGATCTTGGTGGTAGTAGCAAATATTCAAATTAGATCTTTGAAGACTGAAGTGGGGAAGGGTTCTATGGCGACAGTAGTTGTCCATAGGTTAATCGATACTAAGGAGTTGGTTAACGCGCCAGAAGATTTGAAAAGCCTATATGAGATTATAGTATTTGAGTTAAAGTTTTGATATGTATGAGTGTAGGTGAAGTATAGTAATTAAATTTATTTGGTTATTATATTAGCTTATTATTAGTATGTATTGGGATTTTGATTTAAGTATTATGATTAAGTAGAGGTCCTAAGGTCTCACTCCGAAAGGGAATCCAGCTGAAATTCTGGAATTTAGATGTAGTGAATTTAAGCGGTAACGCGGCGAGTCTGGAGACATTGTAGGAAGTACTGGGAAGAGCATTCTTTCTTTTTAACATCATACCTGACCTTTGGAATCAGCTTGGCTGGAGATAAGGTTGGGGAGATGGCAGAGCACGAGCTTTAAAGTTGAGTCCGGTTTACTTTCACTTCGAAAATCCAGATGAGTTTATTAAAGTGCTACACTCGTCGTACCCATAACCGCAGCAGGTCCTCAAGGTGAACAGCCTCTAGTTAATAGTATAATGTAGATAAGGGAAGTCGGCAAAATAGATTCGTAACTTTGGGAAAGAATTGGCTCTAAGGGTTAGGTAGTTTGGGAACTTGAGAGAATGTAAGATTTGGCTCGCCTAATGTTTCGGCAAAGGCAGGCTGGATTTTGCAAACAATCTTGCTACTGGCTATAATTAATAACCAACTTAGAACTCGGTACGAACAAGGGGAATCTGACTGTCTAATTAAAACATAGCATTGTGAAGGCCAGTAATGTGTGTTGACACAATGTGATTTCTGCCCAGTGCTCTGAATGTCAAAGTGAAGAAATTCAACCAAGCGCGGGTTAACGGCGGAGTAACTATGACTCTCTTAAGGTAGCCAATGCCTCGTCATCTAATTAGTGACGCGCATGTGAATGGATTAACGAGATTCCCACTGTCCCTATCTACTATCTAGCGAAACCACAGCCAAGGGAACGGGCTTGGAAACATCAGCGGGGAAAGAAGACCCTGTTGAGCTTGACTCTAGTTTGACATTGTGAAAAGACATGAGGGTGTAGAATAAGTGGGAGGGCTTGCCCGACAGTGAAATACCACTACCTTTATCGTTTTTTTACTTAATTAATTGTGACTTGTTGGTGCAAACCTTCTTTATAGAATTATAAGTTGTTGATTATTACCGTCGACGGGGAATATTTGGGCGGTACATCTGTTAAATAATAACGCAGGTGTCCAAAGGGGAGCTCATTGAGAACAGAAATCTCAAGTAGAACAAAAAGCGGCAAAAGCCCCTTGATTTTGATTTTCAGTGTGAATACAAACTATGAAAGTATGGCCTATCGATCCTTTTGATGTTTAGAATTTAAACCAAGAGGTGTCAGAAAAGTTACCACAGGGATAACTGGCTTGTGGCAGCCAAGCGTCTATAGCGTGACGTTGCCTTTTTGATCCTTCGATGTCGGCTCTTCCTATCATATCGAAGCAGAATTCGATAAGTGTTGGATTGTTCACCCACCAATAGGGAACGTGAGCTGG"/>
    <n v="2779"/>
    <s v="yes"/>
  </r>
  <r>
    <x v="1"/>
    <x v="1"/>
    <n v="2"/>
    <n v="26"/>
    <n v="90.413461538461533"/>
    <x v="11"/>
    <x v="7"/>
    <x v="3"/>
    <s v="GAAGAAGTCGTAACACG"/>
    <s v="ACCTGTCTCACGACGGTCTAAAC"/>
    <s v="Gregarines"/>
    <n v="3350"/>
    <n v="1"/>
    <n v="3.8461538461538463"/>
    <s v="&gt;consensus_cl_id_0_total_supporting_reads_1"/>
    <n v="1"/>
    <n v="100"/>
    <s v="CCAGCTCACGTTCCCTATTAGCTTGGGTGAACAATCCGACATTTTGAGACTTCTGCGTCTCAATGATAGGAAAACCGACATCGAAGGATCAAAAAGCAACGTCGCTATGAACGCTTGGCTGCCACAAGCCAGTTATCCCTGTGGTAACTTTTCTGTCACCTCTAGCCAGAACCTTTCTGGACTTAAAGGATCAGGCCGTATTTTTTTTTTTTTTTTTTTTTTTTTTTTTTTTTTTTTTTTTTTTTTTTTTTTTTTTTTTTTTTTTTTTTTTTTTTTTTTTTTTTTTTTTTTTTTTTTTTTTTTTTTTTTTTTTTTTTTTTTTTTTTTTTTTTTTTTTTTTTTTTTTTTTTTTTTTTTTTTTTTTTTTTTTTTTTTTTTTTTTTTTTTTTTTTTTTTTTTTTTTTTTTTTTTTTTTTTTTTTTTTTTTTTTTTTTTTTTTTTTTCATGATTCACTGGAAATCAGAATCAAGCTGACTTTTCCCCTTTCAGTCTACGAGAGATTTCTGTTCTCTCTGAGTCAACCTTAGGGCATCTGCGTTGCAGTTTAGCAGATGTGCCGCCCAGCCAAACTCCCCATCTGAATATGTCCTCTGATACGATCGGTAAGAGAACCTTAAATCTAGAACACGTAAGAAAACGTGATTCGTTGTGACAGAGTAAGTAGAGCGACAGTGGAGGTCGTGGTATTTCACTGTCGCCAAAGCTCCCACGTATGCTACACCCCCAAGTCACTCCACAAAGTCAGACTAGAGTCAAGCTCAACAGGGTCTTCTTTCCCCGCTTATTTTGCCAAGCCCCGTTCCCTTGGCTGTGGTTTCGCTAGATGGCGGATGGGGACAACCGGTAAGATCTCGTTGATCCATTCATGCGCGTCACTAATTAAATGACGAGGCATTTGGCTACCTTAAGAAGGTCATAGTTACTCCCGCCGTTTACCCGCGCTTGGGCAAAATTTCATCGCAATGACATTCAGAGCACTGGGCAGAAATCACATTGCGTAAAAAGCGTTGCCGCTAATCGCAATGCTTGTTTTAATTAAACAGTCAGATTCCTCTTGTCCGTACCAGTTCTGAGTTAGCCGGTTAATGCCAACAGGATAGCCGAAGCTCCTAGCGTAGGCCACCGCTCGTTGCAACTCCCAAAGCGAGTAAACCCACTCCAAGAAAAGCGAGAACGATGAACTGTCACACAAACCCTGAAGCTCGGCCCTCAGGCCAATCCTTTTTCCAAGGTACAGATCTAATTTGCCGACTTCCCTCATCCGCCTTATTCTATCGACCAGAGGCTGCGAACCTAGGAGACCTGATGCGGTTTAGGGTACGGCTAGAAAGTGGAGTAAATATCCATGGGGTTTCAAAGGCCAATAGAAGCGCACCGGATTTCCAACAGGTGTAAACTATGTAACTTTTCATCCTTTTCTCCAGACAAGCCGATTCAAAGGAGTGGTGTTGTCAAAGAGCAAAGATAACGCTCCCCAGGGCTTCTCCTGGCAACCCAAGTTCAGTTGTGTTACCACAACCCCACCAACTAGTAAAGGAATTTGGGCCTTTTTCCCTTTCAGGTCAAGAGGCGAAGCCTCACTCTGAAGATAAGCTTTTCCTTTAGGGCCGACTAACCCGAGGACAATTGCTGTTCTCCCGGAACCCATATCCACTTCGGTCATCAAAGTTCTCATTTGATTAATTGCTACTACCACCAAGATCTTTTGAGGCTGCTCCAGCTAGTTTCTGAAACTAAGCCTTCTCAGCAACCCCACGCCCTCACACGTCAATGCTAATTTCGCATTGACGGTTTAATCATCGATGACCGCCCGCTTGAGCGCTATCCATTTTCAGGGCTGGTCCATTCGGCAGGTGATTTTATTACACACTCCTTAGCGGATTTCAACTTCCATGACCACCGCCCTGCTGTTTCAATGAACCAACACCTTTTATAGTGTCTGATCAACCAGTGTTGAGCGCCTTAACCAAACGTTAGGAGCATCCCTCATCGCCGCCAGTTCTGCTTACCAAAACTGGCCCACTAAGAAGTATCATTCATCTACCGAGCTAACTGAATTAGCAAGGTAGCAAACTACATTTAAAGTTTGAGAATAGGTCGAGGGCGGGATGCCCCCGAGGCCTCTGATCGATTCGCTTTACCGGATCTAACTGATCATTAACTTCCAGCTATCCTGAAACTTCGGAGACCAGCTGCTAGATGGTTCGATTAGTCTTTCGCCCCTATGCCCAAGTTTGACGAACGATTTGCACGTCAGTATCGCTGCGAGCTTCCACCAGGGTTTCCCCTGGCTTCACCCAACTCAGGTATAGGTCACCATCTTTCGGGTCTAAACGAAAATGCTCAGGCTCGAACTTCAAGAGTCGGCTGCTGTTGCATTGTAATTCCACAGCTTTTGCTTTCACTACGCGTCTGGGTTTGACACCCTTACACTCGCACTTTCGTTTAACTCCTTGGTCCGTGTTCCAAGACGGGTCGTCTGTACATGCCACTCTCGACAACTTGCAAAGGCGTACCACACTTCTCGATGTTAAGAACAAAGTTATAGCCGAAGCGACAACAAGTCATAACATACGGAAGTGATGTCGAGTAATGTAATGAGAGAAATCTCTGAAGCATTCAGATTCACGGACAGCGCTTCCCCGCTCAGCGATTTCAGGTATTTTTAACTCTCCTTTCGAAAGTGCTTTTCCAACTTTCCCTCACGGTACTTGTTTGCTATCGATCTCTCACCCGTTATCTAGCCGTGGATGGAGGTTACCACCCATTTTACGCTCTACTCTCCCAAAAGAGCGTGACTCATTAGATTAAAGCTGTACTTGAGAATGGCTGGAATAAGAACAGGGCTGTCACCTTCTCTGGCGTGCCTTTCCAGGCATCGGCTAACGCCCGCAGTTTCTCGAAATAAACCTATAACAACTCGATCACGCAACTCCGTCAGAAACGGATTAACATCGCGGGCTCTTCCCTTCGTTCGCCACTACTTTGCAGAGGAATCCTGATTGGTTTCTTTTCCTCCGCTTAATTATAGCCGGCCCAAATTCGGCAGGTGACGCCTAGCGAGCTCGGATCATGATTTGAAAGCCTACTGTAATTACCTCAACATTTCACTGTGAGTTCTTACAGGTAGCATCATTTAGCCAGTGACGTAAAGGACACTGTATGTCATCCATTCAATCGAAATTGATTGAAGTACCGCCGATACCGAGCCAAGCAAGCACTGCAGGCCGAGACCAGAAGTACCTTTGCGTTCCAGAATCTGGTGAATCACGAAATTTCGCAAGTCATACTGCTTATCGCGGTTTGCCGTCCTTCCTCAGTGTGAGAGTCGGTGTCCATGCTTCGAGTTTTAATTCTCATTATTCAATGATTTAAGTCATGTTATTAACATTAGTGCTTAGGTTGGTTGTTTAAACAGGAATGATCCATCCGCAGGTTCACCTACGGATACTTTAGTTCGACTTCTTCAGGTGCTGTCGATTCCGTTTGTAGTCGTCTG"/>
    <n v="3499"/>
    <s v="Uncultured fungus/eukaryote"/>
    <s v="Gregarinasina"/>
    <s v="Yes"/>
    <s v="CAGACGACTACAAACGGAATCGACAGCACCTGAAGAAGTCGAACTAAAGTATCCGTAGGTGAACCTGCGGATGGATCATTCCTGTTTAAACAACCAACCTAAGCACTAATGTTAATAACATGACTTAAATCATTGAATAATGAGAATTAAAACTCGAAGCATGGACACCGACTCTCACACTGAGGAAGGACGGCAAACCGCGATAAGCAGTATGACTTGCGAAATTTCGTGATTCACCAGATTCTGGAACGCAAAGGTACTTCTGGTCTCGGCCTGCAGTGCTTGCTTGGCTCGGTATCGGCGGTACTTCAATCAATTTCGATTGAATGGATGACATACAGTGTCCTTTACGTCACTGGCTAAATGATGCTACCTGTAAGAACTCACAGTGAAATGTTGAGGTAATTACAGTAGGCTTTCAAATCATGATCCGAGCTCGCTAGGCGTCACCTGCCGAATTTGGGCCGGCTATAATTAAGCGGAGGAAAAGAAACCAATCAGGATTCCTCTGCAAAGTAGTGGCGAACGAAGGGAAGAGCCCGCGATGTTAATCCGTTTCTGACGGAGTTGCGTGATCGAGTTGTTATAGGTTTATTTCGAGAAACTGCGGGCGTTAGCCGATGCCTGGAAAGGCACGCCAGAGAAGGTGACAGCCCTGTTCTTATTCCAGCCATTCTCAAGTACAGCTTTAATCTAATGAGTCACGCTCTTTTGGGAGAGTAGAGCGTAAAATGGGTGGTAACCTCCATCCACGGCTAGATAACGGGTGAGAGATCGATAGCAAACAAGTACCGTGAGGGAAAGTTGGAAAAGCACTTTCGAAAGGAGAGTTAAAAATACCTGAAATCGCTGAGCGGGGAAGCGCTGTCCGTGAATCTGAATGCTTCAGAGATTTCTCTCATTACATTACTCGACATCACTTCCGTATGTTATGACTTGTTGTCGCTTCGGCTATAACTTTGTTCTTAACATCGAGAAGTGTGGTACGCCTTTGCAAGTTGTCGAGAGTGGCATGTACAGACGACCCGTCTTGGAACACGGACCAAGGAGTTAAACGAAAGTGCGAGTGTAAGGGTGTCAAACCCAGACGCGTAGTGAAAGCAAAAGCTGTGGAATTACAATGCAACAGCAGCCGACTCTTGAAGTTCGAGCCTGAGCATTTTCGTTTAGACCCGAAAGATGGTGACCTATACCTGAGTTGGGTGAAGCCAGGGGAAACCCTGGTGGAAGCTCGCAGCGATACTGACGTGCAAATCGTTCGTCAAACTTGGGCATAGGGGCGAAAGACTAATCGAACCATCTAGCAGCTGGTCTCCGAAGTTTCAGGATAGCTGGAAGTTAATGATCAGTTAGATCCGGTAAAGCGAATCGATCAGAGGCCTCGGGGGCATCCCGCCCTCGACCTATTCTCAAACTTTAAATGTAGTTTGCTACCTTGCTAATTCAGTTAGCTCGGTAGATGAATGATACTTCTTAGTGGGCCAGTTTTGGTAAGCAGAACTGGCGGCGATGAGGGATGCTCCTAACGTTTGGTTAAGGCGCTCAACACTGGTTGATCAGACACTATAAAAGGTGTTGGTTCATTGAAACAGCAGGGCGGTGGTCATGGAAGTTGAAATCCGCTAAGGAGTGTGTAATAAAATCACCTGCCGAATGGACCAGCCCTGAAAATGGATAGCGCTCAAGCGGGCGGTCATCGATGATTAAACCGTCAATGCGAAATTAGCATTGACGTGTGAGGGCGTGGGGTTGCTGAGAAGGCTTAGTTTCAGAAACTAGCTGGAGCAGCCTCAAAAGATCTTGGTGGTAGTAGCAATTAATCAAATGAGAACTTTGATGACCGAAGTGGATATGGGTTCCGGGAGAACAGCAATTGTCCTCGGGTTAGTCGGCCCTAAAGGAAAAGCTTATCTTCAGAGTGAGGCTTCGCCTCTTGACCTGAAAGGGAAAAAGGCCCAAATTCCTTTACTAGTTGGTGGGGTTGTGGTAACACAACTGAACTTGGGTTGCCAGGAGAAGCCCTGGGGAGCGTTATCTTTGCTCTTTGACAACACCACTCCTTTGAATCGGCTTGTCTGGAGAAAAGGATGAAAAGTTACATAGTTTACACCTGTTGGAAATCCGGTGCGCTTCTATTGGCCTTTGAAACCCCATGGATATTTACTCCACTTTCTAGCCGTACCCTAAACCGCATCAGGTCTCCTAGGTTCGCAGCCTCTGGTCGATAGAATAAGGCGGATGAGGGAAGTCGGCAAATTAGATCTGTACCTTGGAAAAAGGATTGGCCTGAGGGCCGAGCTTCAGGGTTTGTGTGACAGTTCATCGTTCTCGCTTTTCTTGGAGTGGGTTTACTCGCTTTGGGAGTTGCAACGAGCGGTGGCCTACGCTAGGAGCTTCGGCTATCCTGTTGGCATTAACCGGCTAACTCAGAACTGGTACGGACAAGAGGAATCTGACTGTTTAATTAAAACAAGCATTGCGATTAGCGGCAACGCTTTTTACGCAATGTGATTTCTGCCCAGTGCTCTGAATGTCATTGCGATGAAATTTTGCCCAAGCGCGGGTAAACGGCGGGAGTAACTATGACCTTCTTAAGGTAGCCAAATGCCTCGTCATTTAATTAGTGACGCGCATGAATGGATCAACGAGATCTTACCGGTTGTCCCCATCCGCCATCTAGCGAAACCACAGCCAAGGGAACGGGGCTTGGCAAAATAAGCGGGGAAAGAAGACCCTGTTGAGCTTGACTCTAGTCTGACTTTGTGGAGTGACTTGGGGGTGTAGCATACGTGGGAGCTTTGGCGACAGTGAAATACCACGACCTCCACTGTCGCTCTACTTACTCTGTCACAACGAATCACGTTTTCTTACGTGTTCTAGATTTAAGGTTCTCTTACCGATCGTATCAGAGGACATATTCAGATGGGGAGTTTGGCTGGGCGGCACATCTGCTAAACTGCAACGCAGATGCCCTAAGGTTGACTCAGAGAGAACAGAAATCTCTCGTAGACTGAAAGGGGAAAAGTCAGCTTGATTCTGATTTCCAGTGAATCATGAAAAAAAAAAAAAAAAAAAAAAAAAAAAAAAAAAAAAAAAAAAAAAAAAAAAAAAAAAAAAAAAAAAAAAAAAAAAAAAAAAAAAAAAAAAAAAAAAAAAAAAAAAAAAAAAAAAAAAAAAAAAAAAAAAAAAAAAAAAAAAAAAAAAAAAAAAAAAAAAAAAAAAAAAAAAAAAAAAAAAAAAAAAAAAAAAAAAAAAAAAAAAAAAAAAAAAAAAAAAAAAAAAAAAAAAAAAAAAAAAAATACGGCCTGATCCTTTAAGTCCAGAAAGGTTCTGGCTAGAGGTGACAGAAAAGTTACCACAGGGATAACTGGCTTGTGGCAGCCAAGCGTTCATAGCGACGTTGCTTTTTGATCCTTCGATGTCGGTTTTCCTATCATTGAGACGCAGAAGTCTCAAAATGTCGGATTGTTCACCCAAGCTAATAGGGAACGTGAGCTGG"/>
    <m/>
    <m/>
  </r>
  <r>
    <x v="1"/>
    <x v="1"/>
    <n v="2"/>
    <n v="26"/>
    <n v="90.413461538461533"/>
    <x v="11"/>
    <x v="7"/>
    <x v="4"/>
    <s v="AGCTGTAGGTGAACCTGCAGAAGGATC"/>
    <s v="ACCTGTCTCACGACGGTCTAAAC"/>
    <s v="Kinetoplastids"/>
    <n v="2000"/>
    <n v="0"/>
    <n v="0"/>
    <s v="NA"/>
    <s v="NA"/>
    <s v="NA"/>
    <s v="NA"/>
    <s v="NA"/>
    <s v="NA"/>
    <s v="NA"/>
    <m/>
    <m/>
    <m/>
    <m/>
  </r>
  <r>
    <x v="1"/>
    <x v="1"/>
    <n v="3"/>
    <n v="10"/>
    <n v="96.283330000000007"/>
    <x v="1"/>
    <x v="1"/>
    <x v="3"/>
    <s v="GAAGAAGTCGTAACACG"/>
    <s v="ACCTGTCTCACGACGGTCTAAAC"/>
    <s v="Gregarines"/>
    <n v="3350"/>
    <n v="4"/>
    <n v="40"/>
    <s v="&gt;consensus_cl_id_0_total_supporting_reads_4"/>
    <n v="4"/>
    <n v="100"/>
    <s v="CCGGCTCACGTTCCTATTAGCGGGTGAACAATCCGACATTTGAACTTCTCGTCTCAATGATAGGAAGAGCCGACATCGAAGGATCAAAAAGCAACGTCGCTATGAACGCTTGGCTGCCACAAGCCAGTTATCCGTGGTAACTTTTCTGTCACCTCTAGCCAGAACCTTCTGGACTTAAAGGATCGATAGGCCATGCTTTTCGCGAGTTCGTATTCGCACTGGAAATCAGAATCGGCGGCTTTTCCCCTTTCAGTCTACGGGAGATTTCTGTTCTCTCTGAGTCAACCTTAGGGCATCTGCGTTGCGGTTGGCAGAGTGCCGTCCCAAAAACTCCCCTCTGAATATGTTCTCTGATACGATCGGTAAGGAGAACCTTAAATCTAGAACACGTAGAAAAGCGTGATTCGTTGTGACAAGTAAGTAGAGCGACAGTGGAGGTCGTGGTGATTTCACTGTCGCCAAAGCTCCACGTGTGCTCACCCCCAGAGTCCACTCCACAAAGTCAGACTAGGTCAAGCTCAACAGGGTCTTCTTTCCCCCGCTTATTTTGCCAAGCCCGTTCCACTTGGCTGTGGTTTCGCTAGATGGCGGATGGGGACAGTAGGAGTCTCGGTTGTTCCATTCATGCGCGTCACTAATTAAATGACGAGGCATTTGGCTACCTTAAGGAGTCGTAGTTACTCCGCCGTTGCCACGCTTGACGCATTCATCACAATGACATTCCGGCCTGGGCAGAAATCACGTTGCGCCAAAGCGTTGCCGCTTGTCGCAATGCTTTGTTTTAATTAAACGGTCAGGTCTACTCTTGTCCGTACCAGTTCTGGGTGGCCGGTTAATGCCAACAGGATGGCCGAAGCTCCTAGTGGAGGCCACCGCTCCGTTGCAACTCCCAAAGCGAGTGAAGCCACTCCAAAGAAAAGCGAGAACGATGAACTGTCAATAGGCCTGTCGGCCCTCAGAGCCAATCCTTTTTCCAAGGTACGGATCTAATTTGCCGACTTCCCTCATCGCCTGTATTCTATCGACCAGGGGCTGCGAACCTAGGAGACCTGATGCGGTTTAGGGTACGGCTAGAAAGTGGAGTAAATATCCCTTGGGGTTTCAGAGCCAATAGAAGCGCACCGGATTTCCAACGGTGTAAGAAACTATGCCAACTTTTCATCCTTTTCTCCGGATAAGCCGATTCAAAGGAGTGATTGTCAAAGAGCAAAATAACGCTCCCAGGGCTTCTCCTGGCAACCCAAGTTCAGTTGTGTTACCACAACCCACCAACTAGTAAAGGAATTTGGGCCTTTTTCCCTTTCAGGTCAAGAGGCGAAGCCTCACTCTGAAGGAGTAAGCTTTTCCTTTAGGGCCGACTAACCCGAGGACAATTGCTGTTCTCCCGGAACCCCTTATCCACTTCCGGGTCATCAAAGTTCTCATTTGATTAGTGCTACTACCACCAAGATCTGCACTAGAGGCTGCTCCAGCTAGTTTCACAACTAAGCCTTCTCAGCAACCCCCACGCCCTCCTACGTCAATGCTAATTTCATTGACGGTTTGGTATCGGCCGCCCGCTTGAGCGCTATCCATTTTCCAGGGCTGGTCATTCGGCAGGTGAGTTATTACACACTCCTTAGCGGTTTCAACTTCGATGACCACCGCCCTGCTGTTTGAATGAACCAACACCTTATGGTCTGATCTGCAGTGTTGAGCGCCTTAACCAATCGTTCGGAGCATCTCACCAGTTCTGCTTGCAAAACTGGCCCACTAGAAGTATCGTTCATCTGCCGGGCTAACTGAATTGGCAAGGTTGCTTAGCCCAAAGTTTGAGAATAGGTCGAGGCGGGATGCCCCCGGGGCCTCTAATCATTCTTTACCGGATCACTGATCATTAACTTCCACTATCCTGAGGAAACTTCGGAGGGGAACCAGCTACTAGATGGTTCGATTAGTCTTTTCGCCCCTATGCCGAAGTTTGACGAACGGCACGTCGGTATCGCTACGAGCTTCCACCAGGGTTTCCCCTGCTTCACCCAACTCAGGTATAGGTCTGCATCTTTCGGGTCTAAACGAAAATGCTCGGGCTCGAACTTCAAGGAGTCGGCTGCTGTTGCGTGTAATTCACAGCTTTTGCTTACTCACGTCTGGGTTTGACACCTTGCACTCGCACTTTCGTTTAACTCCTTGGTCCGTGTTTCAAGGCGGATCGTCTGTCCGTGCCGCTCTCGACAACTTGCAAAGGCGGCCACGCTGATCGAGTCAGAGTAAGTTATAGCCGAAGCGACAGCAAGTCATAACATACGGAAGTGATGTCGAGTAATGTAATGAGAGAAATCTCTCAAACATTGGGTCTGGACAGCCGCTTCCCCCTCAGCGATTTCAGGTATTTTAACTCTCCTTTCGAAGTGCTTTTCAACTTTCCCTCACGGTACTTGTTTGCTATCGATCTCTCACCGTTATCTAGCCGTGGATGGAGGTTACCACCCATTTTGCGCTCTACTCCCAAGAGAGCGTGACTGTTAGATTAAAGCTGTACTTGAGAATGGCTGGAATAAGAACAGGGCTGTCACCTTCTCTGGCGTGCCTTTCAGGCATCTTCTTCCCAGTTTCTCAATAGTATAACCTCGATGCACAACTCCGTCAGAAACGGATTAACATCGCGGGCTCTTCCCATTCGTTCGTACTACTACGGGAATCCCAGTTGGTTTCTTTTCCTCCGCTTAATTATATGCTTAAATTCAGCGGGTGGCCTCTGCTTGAGCTCGGATCATGATTTGAGAAGCCTACTGTAATTACCTCAACATTTCACTGTATGAGTTCTTGCAGGTAGCATCGTTGTGCCGTGACGTAAGTTGCACGGTATGTCATCCATTCAATCGAAATTGATTGGAGAAATCTATACGATACCGAGCCACACTTACTTCAGGCCGAGGCCAAGTACCTTTGCGTTCAGGGATCTGGTGAATCACGAAATTTCGCAAGTCATACTGCTTATCACGGTTTGCTGCGTCCTTCCTAGTGTGAGTCGAGTCATCCATCGCTGAGAGTTTTAATTCTCATTATTCAATGATTTAAGTCATGTTATTAACATTGAGTGCTTAGGTTGGTTGTTGTTTAAACAGGAATGATCCATCCGCAGGTTCACTACGGATGCCGTGTTACGACTTCTTCAGGTGCTGGAGTCTTGTGTCCCAGTTACCAGGTT"/>
    <n v="3190"/>
    <s v="Uncultured fungus/eukaryote"/>
    <s v="NA"/>
    <s v="Yes"/>
    <s v="AACCTGGTAACTGGGACACAAGACTCCAGCACCTGAAGAAGTCGTAACACGGCATCCGTAGTGAACCTGCGGATGGATCATTCCTGTTTAAACAACAACCAACCTAAGCACTCAATGTTAATAACATGACTTAAATCATTGAATAATGAGAATTAAAACTCTCAGCGATGGATGACTCGACTCACACTAGGAAGGACGCAGCAAACCGTGATAAGCAGTATGACTTGCGAAATTTCGTGATTCACCAGATCCCTGAACGCAAAGGTACTTGGCCTCGGCCTGAAGTAAGTGTGGCTCGGTATCGTATAGATTTCTCCAATCAATTTCGATTGAATGGATGACATACCGTGCAACTTACGTCACGGCACAACGATGCTACCTGCAAGAACTCATACAGTGAAATGTTGAGGTAATTACAGTAGGCTTCTCAAATCATGATCCGAGCTCAAGCAGAGGCCACCCGCTGAATTTAAGCATATAATTAAGCGGAGGAAAAGAAACCAACTGGGATTCCCGTAGTAGTACGAACGAATGGGAAGAGCCCGCGATGTTAATCCGTTTCTGACGGAGTTGTGCATCGAGGTTATACTATTGAGAAACTGGGAAGAAGATGCCTGAAAGGCACGCCAGAGAAGGTGACAGCCCTGTTCTTATTCCAGCCATTCTCAAGTACAGCTTTAATCTAACAGTCACGCTCTCTTGGGAGTAGAGCGCAAAATGGGTGGTAACCTCCATCCACGGCTAGATAACGGTGAGAGATCGATAGCAAACAAGTACCGTGAGGGAAAGTTGAAAAGCACTTCGAAAGGAGAGTTAAAATACCTGAAATCGCTGAGGGGGAAGCGGCTGTCCAGACCCAATGTTTGAGAGATTTCTCTCATTACATTACTCGACATCACTTCCGTATGTTATGACTTGCTGTCGCTTCGGCTATAACTTACTCTGACTCGATCAGCGTGGCCGCCTTTGCAAGTTGTCGAGAGCGGCACGGACAGACGATCCGCCTTGAAACACGGACCAAGGAGTTAAACGAAAGTGCGAGTGCAAGGTGTCAAACCCAGACGTGAGTAAGCAAAAGCTGTGAATTACACGCAACAGCAGCCGACTCCTTGAAGTTCGAGCCCGAGCATTTTCGTTTAGACCCGAAAGATGCAGACCTATACCTGAGTTGGGTGAAGCAGGGGAAACCCTGGTGGAAGCTCGTAGCGATACCGACGTGCCGTTCGTCAAACTTCGGCATAGGGGCGAAAAGACTAATCGAACCATCTAGTAGCTGGTTCCCCTCCGAAGTTTCCTCAGGATAGTGGAAGTTAATGATCAGTGATCCGGTAAAGAATGATTAGAGGCCCCGGGGGCATCCCGCCTCGACCTATTCTCAAACTTTGGGCTAAGCAACCTTGCCAATTCAGTTAGCCCGGCAGATGAACGATACTTCTAGTGGGCCAGTTTTGCAAGCAGAACTGGTGAGATGCTCCGAACGATTGGTTAAGGCGCTCAACACTGCAGATCAGACCATAAGGTGTTGGTTCATTCAAACAGCAGGGCGGTGGTCATCGAAGTTGAAACCGCTAAGGAGTGTGTAATAACTCACCTGCCGAATGACCAGCCCTGGAAAATGGATAGCGCTCAAGCGGGCGGCCGATACCAAACCGTCAATGAAATTAGCATTGACGTAGGAGGGCGTGGGGGTTGCTGAGAAGGCTTAGTTGTGAAACTAGCTGGAGCAGCCTCTAGTGCAGATCTTGGTGGTAGTAGCACTAATCAAATGAGAACTTTGATGACCCGGAAGTGGATAAGGGGTTCCGGGAGAACAGCAATTGTCCTCGGGTTAGTCGGCCCTAAAGGAAAAGCTTACTCCTTCAGAGTGAGGCTTCGCCTCTTGACCTGAAAGGGAAAAAGGCCCAAATTCCTTTACTAGTTGGTGGGTTGTGGTAACACAACTGAACTTGGGTTGCCAGGAGAAGCCCTGGGAGCGTTATTTTGCTCTTTGACAATCACTCCTTTGAATCGGCTTATCCGGAGAAAAGGATGAAAAGTTGGCATAGTTTCTTACACCGTTGGAAATCCGGTGCGCTTCTATTGGCTCTGAAACCCCAAGGGATATTTACTCCACTTTCTAGCCGTACCCTAAACCGCATCAGGTCTCCTAGGTTCGCAGCCCCTGGTCGATAGAATACAGGCGATGAGGGAAGTCGGCAAATTAGATCCGTACCTTGGAAAAAGGATTGGCTCTGAGGGCCGACAGGCCTATTGACAGTTCATCGTTCTCGCTTTTCTTTGGAGTGGCTTCACTCGCTTTGGGAGTTGCAACGGAGCGGTGGCCTCCACTAGGAGCTTCGGCCATCCTGTTGGCATTAACCGGCCACCCAGAACTGGTACGGACAAGAGTAGACCTGACCGTTTAATTAAAACAAAGCATTGCGACAAGCGGCAACGCTTTGGCGCAACGTGATTTCTGCCCAGGCCGGAATGTCATTGTGATGAATGCGTCAAGCGTGGCAACGGCGGAGTAACTACGACTCCTTAAGGTAGCCAAATGCCTCGTCATTTAATTAGTGACGCGCATGAATGGAACAACCGAGACTCCTACTGTCCCCATCCGCCATCTAGCGAAACCACAGCCAAGTGGAACGGGCTTGGCAAAATAAGCGGGGGAAAGAAGACCCTGTTGAGCTTGACCTAGTCTGACTTTGTGGAGTGGACTCTGGGGGTGAGCACACGTGGAGCTTTGGCGACAGTGAAATCACCACGACCTCCACTGTCGCTCTACTTACTTGTCACAACGAATCACGCTTTTCTACGTGTTCTAGATTTAAGGTTCTCCTTACCGATCGTATCAGAGAACATATTCAGAGGGGAGTTTTTGGGACGGCACTCTGCCAACCGCAACGCAGATGCCCTAAGGTTGACTCAGAGAGAACAGAAATCTCCCGTAGACTGAAAGGGGAAAAGCCGCCGATTCTGATTTCCAGTGCGAATACGAACTCGCGAAAAGCATGGCCTATCGATCCTTTAAGTCCAGAAGGTTCTGGCTAGAGGTGACAGAAAAGTTACCACGGATAACTGGCTTGTGGCAGCCAAGCGTTCATAGCGACGTTGCTTTTTGATCCTTCGATGTCGGCTCTTCCTATCATTGAGACGAGAAGTTCAAATGTCGGATTGTTCACCCGCTAATAGGAACGTGAGCCGG"/>
    <m/>
    <m/>
  </r>
  <r>
    <x v="1"/>
    <x v="1"/>
    <n v="4"/>
    <n v="40"/>
    <n v="84.906255000000016"/>
    <x v="4"/>
    <x v="4"/>
    <x v="3"/>
    <s v="GAAGAAGTCGTAACACG"/>
    <s v="ACCTGTCTCACGACGGTCTAAAC"/>
    <s v="Gregarines"/>
    <n v="3350"/>
    <n v="11"/>
    <n v="27.500000000000004"/>
    <s v="&gt;consensus_cl_id_0_total_supporting_reads_6"/>
    <n v="6"/>
    <n v="54.54545454545454"/>
    <s v="GTATCCGTAGGTGAACCTGCGGATGGATCATTCCTGTTTAAACAACAACCAACCTAAGCACTCAATGTTAATAACATGACTTAAATCATTGAATAATGAGAATTAAAAACTCTCAGCGATGGATGACTCGACTCTCACACCGAGGAAGGACGCAGCAAACCGCGATAAGCAGTATGACTTGCGAAATTTCGTGATTCACCAGATCTCTGAACGCAAAGGTACTTCTGGCCTCGGCCTGAAGTATGTTTGGCTCGGTATCGTATAGATTTCTCCAATCAATTTCGATTGAATGGATGACATACAGTGTCCTTTACGTCACTGGCTAAATGATGCTACCTGTAAGAACTCATACAGTGAAATGTTGAGGTAATTACAGTAGGCTTCTCAAATCATGATCCGAGCTCAAGCAAGGCTACCCGCTGAATTTAAGCATATAATTAAGCGGAGGAAAAGAAACCAACTGGGATTCCCGTAGTAGTGGCGAACGAAGTGGGAAGAGCCCGCGATGTTAATCCGTTTCTGACGGAGTTGTGCATCGAGGTTATAGCTATTGAGAAACTGGGAAGAAGATGCCTGGAAAGGCACGCCAGAGAAGGTGACAGCCCTGTTCTTATTCCAGCCATTCTCAAGTACAGCTTTAATCTAATGAGTCACGCTCTTTGGGAGTAGAGCGCAAAATGGGTGGTAACCTCCATCCACGGCTAGATAACGGTGAGAGATCGATAGCAAACAAGTACCGTGAGGGAAAGTTGAAAAGCACTTCGAAAGGAGAGTTAAAATACCTGAAATCGCTGAGGGGGAAGCGGCTGTCCGTGACCCAATGTTTGAGAGATTTCTCTCATTACATTACTCGACATCACTTCCGTATGTTATGACTTGTTGTCGCTTCGGCTATAACTTTGTTCTTAACATCGAGAAGTGTGGTACGCCTTTGCAAGTTGTCGAGAGTGGCATGTACAGACGACCGTCTTGAAACACGGACCAAGGAGTTAAACGAAAGTGCGAGTGTAAGGGTGTCAAACCCAGACGCGTAGTGAAAGCAAAAGCTGTGAATTACAATGCAACAGCAGCCGACTCTTGAAGTTCGAGCCTGAGCATTTTCGTTTAGACCCGAAAGATGGTGACCTATACCTGAGTTGGGTGAAGCCAGGGGAAACCCTGGTGGAAGCTCGTAGCGATACTGACGTGCAAATCGTTCGTCAAACTTGGGCATAGGGGCGAAAGACTAATCGAACCATCTAGTAGCTGGTTCCCTCCGAAGTTTCCCTCAGGATAGCTGGAAGTTAATGATCAGTTAGATCCGGTAAAGCGAATGATTAGAGGCCTCGGGGGCATCCCGCCCTCGACCTATTCTCAAACTTTAAATGGGTTTGCTACCTTGCTAATTCAGTTAGCTCGGTAGATGAATGATACTTCTTAGTGGGCCAGTTTTGGTAAGCAGAACTGGCGATGAGGGATGCTCCTAACGTTTGGTTAAGGCGCTCAACACTCGCTGATCAGACACCATAAAAGGTGTTGGTTCATTGAAACAGCAGGGCGGTGGTCATGGAAGTTGAAATCCGCTAAGGAGTGTGTAATAACTCACCTGCCGAATGGACCAGCCCTGAAAATGGATAGCGCTCAAGCGGGCGGCCGATACCAAACCGTCAATGAAATTAGCATTGACGTGTAGGAGGGCGTGGGGGTTGTGAGAAGGCTTAGTTGTGAAACTAGCTGGAGCAGCCTCTAGTGCAGATCTTGGTGGTAGTAGCAATTAATCAAATGAGAACTTTGATGACCGAAGTGGATAAGGGTTCCGGGGAGAACAGCAATTGTCCTCGGGTTAGTCGGCCCTAAAGGAAAAGCTTACTCTTCAGAGTGAGGCTTCGCCTCTTGACCTGAAAGGGAAAAAGGCCCAAATTCCTTTACTAGTTGGTGGGGTTGTGGTAACACAACTGAACTTGGGTTGCCAGGAGAAGCCCTGGGAGCGTTATCTTTGCTCTTTGACAACACCACTCCTTTGAATCGGCTTGTCTGGAGAAAAGGATGAAAAGTTGGCATAGTTTCTTACACCTGTTGGAAATCCGGTGCGCTTCTATTGGCCTTTGAAACCCCAAGGGATATTTACTCCACTTTCTAGCCGTACCCTAAACCGCATCAGGTCTCCTAGGTTCGCAGCCTCTGGTCGATAGAATAAGGCGGATGAGGGAAGTCGGCAAATTAGATCTGTACCTTTGGAAAAAGGATTGGCTCTGAGGGCCGAGCTTTCAGGGCCTAGTGACAGTTCATCGTTCTCGCTTTTCTTGGAGTGGGTTTACTCGCTTTGGGAGTTGCAACGAGCGGTGGCCTACGCTAGGAGCTTCGGCTATCCTGTTGGCATTAACCGGCTAACTCAGAACTGGTACGGACAAGAGGAATCTGACTGTTTAATTAAAACAAAGCATTGCGACAAGCGGCAACGCTTTTTACGCAATGTGATTTCTGCCCAGTGCTCTGAATGTCATTGCGATGAAATTCGCCCAAGCGCGGGTAAACGGCGGGAGTAACTATGACTCTCTTAAGGTAGCCAAATGCCTCGTCATTTAATTAGTGACGCGCATGAATGGATCAACGAGATTCCTACTGTCCCCATCCGCCATCTAGCGAAACCACAGCCAAGGGAACGGGCTTGGCAAAATAAGCGGGGAAAGAAGACCCTGTTGAGCTTGACTCTAGTCTGACTTTGTGGAGTGACTTGGGGGTGTAGCATACGGGAGCTTTGGCGACAGTGAAATACCACGACCTCCACTGTCGCTCTACTTACTCTGTCACAACGAATCACGTTTTCTTACGTGTTCTAGATTTAAGGTTCTCTTACCGATCGTATCAGAGGACATATTCAGATGGGGAGTTTGGCTGGGGCGGCACATCTGCTAAACTGCAACGCAGATGCCCTAAGGTTGACTCAGAGAGAACAGAAATCTCTCGTAGACTGAAAGGGGAAAAAGTCAGCTTGATTCTGATTTCCAGTGCGAATACGAACTGCGAAAGCATGGCCTATCGATCCTTTAAGTCCAGAAAGGTTCTGCTAGAGGTGACAGAAAAGTTACCACAGGGATAACTGGCTTGTGGCAGCCAAGCGTTCATAGCGACGTTGCTTTTTGATCCTTCGATGTCGGCTCTTCCTATCATTGAGACGCAGAAGTCTCAAAATGTCGGATTGTTCACCCGCTAATAGGGAACGTGAGCTGGGTTTAGACCGTCGTGAGACAGGTAGGTGCTGTTCGGATTCTATCGTGTTTCCTATTAACACACACACACACACACACACACACACACACACACACACACACACACACACACACAAATGGGTCAATACCAAGAAATGG"/>
    <n v="3347"/>
    <s v="Uncultured fungus/eukaryote"/>
    <s v="NA"/>
    <s v="No"/>
    <m/>
    <m/>
    <m/>
  </r>
  <r>
    <x v="1"/>
    <x v="1"/>
    <n v="4"/>
    <n v="40"/>
    <n v="84.906255000000016"/>
    <x v="4"/>
    <x v="4"/>
    <x v="4"/>
    <s v="AGCTGTAGGTGAACCTGCAGAAGGATC"/>
    <s v="ACCTGTCTCACGACGGTCTAAAC"/>
    <s v="Kinetoplastids"/>
    <n v="2000"/>
    <n v="0"/>
    <n v="0"/>
    <s v="NA"/>
    <s v="NA"/>
    <s v="NA"/>
    <s v="NA"/>
    <s v="NA"/>
    <s v="NA"/>
    <s v="NA"/>
    <m/>
    <m/>
    <m/>
    <m/>
  </r>
  <r>
    <x v="1"/>
    <x v="1"/>
    <n v="5"/>
    <n v="15"/>
    <n v="82.527773333333329"/>
    <x v="12"/>
    <x v="5"/>
    <x v="5"/>
    <s v="GTGATGCCCTTAGAYRTCTTGG"/>
    <s v="ACCTGTCTCACGACGGTCTAAAC"/>
    <s v="Amoebozoa"/>
    <n v="4200"/>
    <n v="0"/>
    <n v="0"/>
    <s v="NA"/>
    <s v="NA"/>
    <s v="NA"/>
    <s v="NA"/>
    <s v="NA"/>
    <s v="NA"/>
    <s v="NA"/>
    <m/>
    <m/>
    <m/>
    <m/>
  </r>
  <r>
    <x v="2"/>
    <x v="2"/>
    <n v="1"/>
    <n v="250834"/>
    <n v="94.3964"/>
    <x v="13"/>
    <x v="8"/>
    <x v="8"/>
    <s v="CGGTAAYTCCAGCTCYV"/>
    <s v="CTTTAARTTTCASYCTTGCG"/>
    <s v="Non metazoa"/>
    <n v="572"/>
    <n v="1214"/>
    <n v="0.48398542462345617"/>
    <s v="&gt;consensus_cl_id_3_total_supporting_reads_130"/>
    <n v="130"/>
    <n v="10.70840197693575"/>
    <s v="ACCATACTCCCCCCAGGGCCCAGAGACTTAGATTTCTCTTGGAGTGCCGAAGGAGTCGTATTTGTACAGCCTCCGATCCTCAGTCGGCATAGTTTATAGTTGGGACTACGACGGTATCTAAGCGTCTTCGATCCCCCAACTTTCGTCCTTGATTAACAGGCACACACTGGGCAAATGCTTTCGCACTTGTTTGTCTTTGCTGGGTCTTAGAATTTCACCTCTCTCCAGCAAGTACAGATGCCCCCGTATGTCCTTATCAACCATTACTTGTGTTCCACGTCACCAACAAGGAGGATCACAGTCCTATATTGTTATTCCATGCTGAGCTGTTTAAGCTATAGCCTGGTTGGAGCACTCCAATTTGCTCAAAGTAACAGAGCGGTACAGCCGAAGCTATCCCACCCGAGTCCGAAACAGAAAGTGCACTGACTAACACGAAGTCAGACAGGCGTCTCTCCGATTTGGACGAAATCCAACTACGGACGCTTTAACTGCAGCAATTTTAATATACGCTATTGGAGCTGGAATTACCGAGGTGCTGAAGAAAGTTGTCGGTGTCTTTGTGTTAACCTTAGCAATACGTAACTTCTTTTTTTTTTTTTTTTTTTTTTTTTTTTTTTTTTTTTTTTTTTTTTAGGTGTGCTTCGTTC"/>
    <n v="650"/>
    <s v="Leidyana erratica"/>
    <s v="Gregarinasina"/>
    <s v="Yes"/>
    <s v="GAACGAAGCACACCTAAAAAAAAAAAAAAAAAAAAAAAAAAAAAAAAAAAAAAAAAAAAAAGAAGTTACGTATTGCTAAGGTTAACACAAAGACACCGACAACTTTCTTCAGCACCTCGGTAATTCCAGCTCCAATAGCGTATATTAAAATTGCTGCAGTTAAAGCGTCCGTAGTTGGATTTCGTCCAAATCGGAGAGACGCCTGTCTGACTTCGTGTTAGTCAGTGCACTTTCTGTTTCGGACTCGGGTGGGATAGCTTCGGCTGTACCGCTCTGTTACTTTGAGCAAATTGGAGTGCTCCAACCAGGCTATAGCTTAAACAGCTCAGCATGGAATAACAATATAGGACTGTGATCCTCCTTGTTGGTGACGTGGAACACAAGTAATGGTTGATAAGGACATACGGGGGCATCTGTACTTGCTGGAGAGAGGTGAAATTCTAAGACCCAGCAAAGACAAACAAGTGCGAAAGCATTTGCCCAGTGTGTGCCTGTTAATCAAGGACGAAAGTTGGGGGATCGAAGACGCTTAGATACCGTCGTAGTCCCAACTATAAACTATGCCGACTGAGGATCGGAGGCTGTACAAATACGACTCCTTCGGCACTCCAAGAGAAATCTAAGTCTCTGGGCCCTGGGGGGAGTATGGT"/>
    <n v="650"/>
    <s v="yes"/>
  </r>
  <r>
    <x v="2"/>
    <x v="2"/>
    <n v="1"/>
    <n v="250834"/>
    <n v="94.3964"/>
    <x v="14"/>
    <x v="8"/>
    <x v="0"/>
    <s v="CCCTTAGATRRYCTGGGCTGC"/>
    <s v="CGTGTTACGACTTCTTC"/>
    <s v="Gregarines"/>
    <n v="300"/>
    <n v="1806"/>
    <n v="0.71999808638382357"/>
    <s v="&gt;consensus_cl_id_10_total_supporting_reads_235"/>
    <n v="235"/>
    <n v="13.01218161683278"/>
    <s v="CATCCTCTAGATGATAAGGCTCACAACATTTCCTCACGAAGAGCGATGTAGAACAAAGCAGCTACGTAAGTCCATGTAATTTGCCGGATCATCCAATCGGTTGAAGCGACGGGCGGTGTGTACAAAGGGCAGGGACGTAATCAGCACAAGGTGATGACTTGTCCTTACTAGGAATTCCTCGTTCATGACCCATAATTGCAAAGGTCAATCCCTATCACGACGGAGTTTCACAAGATTTCCCGCTTCGGACGAAGTAGGGTAGAGCTCGCTGACTCCGTCATTGTAGCGCACGTGCAGCCCAGACCATCTAAGGGAGGTGCTGAAGAAAGTTGTCGGTGTCTTTGTGTTAACCTTTAGCAATACGTAA"/>
    <n v="367"/>
    <s v="Uncultured eukaryote rRNA"/>
    <s v="Gregarinasina"/>
    <s v="Yes"/>
    <s v="TTACGTATTGCTAAAGGTTAACACAAAGACACCGACAACTTTCTTCAGCACCTCCCTTAGATGGTCTGGGCTGCACGTGCGCTACAATGACGGAGTCAGCGAGCTCTACCCTACTTCGTCCGAAGCGGGAAATCTTGTGAAACTCCGTCGTGATAGGGATTGACCTTTGCAATTATGGGTCATGAACGAGGAATTCCTAGTAAGGACAAGTCATCACCTTGTGCTGATTACGTCCCTGCCCTTTGTACACACCGCCCGTCGCTTCAACCGATTGGATGATCCGGCAAATTACATGGACTTACGTAGCTGCTTTGTTCTACATCGCTCTTCGTGAGGAAATGTTGTGAGCCTTATCATCTAGAGGATG"/>
    <n v="367"/>
    <s v="yes"/>
  </r>
  <r>
    <x v="2"/>
    <x v="2"/>
    <n v="1"/>
    <n v="250834"/>
    <n v="94.3964"/>
    <x v="15"/>
    <x v="8"/>
    <x v="9"/>
    <s v="CGGTAATTCCAGCTCCAAT"/>
    <s v="TGACTTGCGCTTACTAGGG"/>
    <s v="Gregarines"/>
    <n v="950"/>
    <n v="11234"/>
    <n v="4.478659192932378"/>
    <s v="&gt;consensus_cl_id_35_total_supporting_reads_275"/>
    <n v="275"/>
    <n v="2.4479259391134058"/>
    <s v="AATTCCTCGTTGAAGAGCAAAAATTACAATGCTCTATCCCCAGCACGACGGAATTTCACAAGATTACCCAGACCTCTCGGCAAAGGTTACACTCGCTGGCTCCGTCAGTGTAGCGCGCGTGCGGCCCAGAACGTCTAAGGGCATCACAGACCTGTTATTGCCTCAAACTTCCGTCTACTTGAAATAGATAGTCCCTCTAAGAAGTGCTCTCCAGCAAACGCTAGCCGCACTATTTAGTAGGTTAAGGTCTCGTTCGTTATCGCAATTAAGCAGACAAATCACTCCACCAACTAAGAACGGCCATGCACCACCACCCACAAAATCAAGAAAGAGCTCTCAATCTGTCAATCCTTATTATGTCTGGACCTGGTGAGTTTCCCCGTGTTGAGTCAAATTAAGCCGCAGGCTCCACTCCTGGTGGTGCCCTTCCGTCAATTCCTTTAAGTTTCAGCCTTGCGACCATACTCCCCCAGAACCCAAAAACTTTGATTTCTCATAAGGTGCCGAGTGTGTCACTAAAAAAACAACACCCGATCCCTAGTCGGCATAGTTTATGGTTAAGACTACGACGGTATCTGATCGTCTTCGATCCCCTAACTTTCGTTCTTGATTAATGAAAACATCCTTGGCAAATGCTTTCGCAGTAGTTAGTCTTCAATAAATCCAAGAATTTCACCTCTGACAATTGAATACTGATGCCCCCGACCGTCCCTATTAATCATTACGATGGTCCTAGAAACCAACAAAATAGAACCAAACGTCCTATTCTATTATTCCATGCTAATATATTCGAGCAATACGCTTGCTTTGAACACTCTAATTTTTTCAAAGTAAAAATCCTGGACCCCCTACACCCACAAGGAGCATAGGTTCCCCAGAAGGAAAGGCACAGAGGGTCAGTTCTCGCAATAATCGGACCGGCCCTCCGTGCCCAAAGTTCAACTACGAGCTTTTTAACTGCAACAACTTTAATATACGCTATTGGAGCTGGAATTACCGAGGTGCTGAAGAAAGTTGTCGGTGTCTTTGTGTTAACCTTAGCAATACGTAACTAAAAAAAAAAAAAAAAAAAAAAAAAAAAAAAAAAATTGTGTTGTACTTCGTTC"/>
    <n v="1106"/>
    <s v="Tetrapisispora phaffii"/>
    <s v="Fungi"/>
    <m/>
    <m/>
    <m/>
    <m/>
  </r>
  <r>
    <x v="2"/>
    <x v="2"/>
    <n v="1"/>
    <n v="250834"/>
    <n v="94.3964"/>
    <x v="16"/>
    <x v="8"/>
    <x v="10"/>
    <s v="GCGCTACCTGGTTGATCCTGCC"/>
    <s v="GACGGGCGGTGTGTAC"/>
    <s v="Gregarines"/>
    <n v="1630"/>
    <n v="280"/>
    <n v="0.11162761029206567"/>
    <s v="&gt;consensus_cl_id_0_total_supporting_reads_279"/>
    <n v="279"/>
    <n v="99.642857142857139"/>
    <s v="AAAAAGGGCAGGGACGTAATCAGCACAAGGTGATGACTTGTCCTTACTAGGAATTCCTCGTTCATGACCCATAATTGCAAAGGTCAATCCCTATCACGACGGAGTTTCACAAGATTTCCCGCTTCGGACGAAGTAGGGTAGAGCTCGCTGACTCCGTCATTGTAGCGCACGTGCAGCCCAGGCCATCTAAGGGCATCACAGACCTGTTATAGGCTCGAACTTCCTTGTGATAGTCTCACAAAGTCCCTCTAAGAAGCCAATCGCTTACAGAAGTAAACGAAGGCTAGTTAGTAGGTCGAGGTCTCGTCCGTTATCGGAATTAACCAGACAAGTCACCTCACCGACTAAGAACGGCCATGCACCACCACCCATAGAATCGAGAAAGAACTCTCAATCTGTCAATCATGACTATGTCCGGGCCTGGTGAGGTTCCCCGCGTTGAGTCAAATTAAGCCGCAGGCTCCACTCCTGGTGGTGCCCTTCCGTCAATTCCTTTAAGTTTCAGCCTTGCGACCATACTCCCCCCAGGGCCCAGAGACTTAGATTTCTCTTGGAGTGCCGAAGGAGTCGTATTTGTACAGCCTCCGATCCTCAGTCGGCATAGTTTATAGTTGGGACTACGACGGTATCTAAGCGTCTTCGATCCCCCAACTTTCGTCCTTGATTAACAGGCACACACTGGGCAAATGCTTTCGCACTTGTTTGTCTTTGCTGGGTCTTAGAATTTCACCTCTCTCCAGCAAGTACAGATGCCCCCGTATGTCCTTATCAACCATTACTTGTGTTCCACGTCACCAACAAGGAGGATCACAGTCCTATATTGTTATTCCATGCTGAGCTGTTTAAGCTATAGCCTGGTTGGAGCACTCAATTTGCTCAAAGTAACAGAGCGGTACAGCCGAAGCTATCCCACCCGAGTCCGAAACAGAAAGTGCACTGACTAACACGAAGTCAGACAGGCGTCTCTCCGATTTGGACGAAATCCAACTACGGACGCTTTAACTGCAGCAATTTTAATATACGCTATTGGAGCTGGAATTACCGCGGCTGCTGGCACCAGACTTGCCCTCCAATAGGTACTCGCAAATAGTTTTGCTTTCCGCTCATTGCAATCACAGAACCGAAAGGTCCTGAGTTGCTATTTCTGGTCACTACCTCCCCGTATCGGGATTGGGTAATTTGCGCGCCTGCTGCCATCCTTAGATGTGGTAGCCGTCTCTCAGGCTCCCTCTCCGGAATCGAACCCTAATTCCCCGTTACCCGTCACAGCCTCGGTAGGCCAATACCCTACCGACGGGAGCTGATAGGTCAGAAACTCGAACGAACTGTCGCTGAAAGCGATCCGCTCGGTCATTATGATCACCAAGAACAGGCCGAAGCCTGGATGGTTCCAATGCTAATGAATGCCACCGTTCTACGAAGTCCGGTGTTTTTGCATGTATTAGCTCCAGAATTACCATGGATATCCATTTGGTAATGATCTTCGTGTAGATTATAACTGTTGTAATGAGCTATTCGCAGTTTTGCCGTATAAAAAGCTTATACTTAGACTTGCATGGCTTAATCTTTGAAACAAGCATATGACTACTGGCAGGATCAACCAGGTAGCGCAGGTGCTGAAGAAAGTTGTCGGTGTCTTTGTGTTAACCTTAGCAATACGTAAACTACTTTCTGCCTTTG"/>
    <n v="1680"/>
    <s v="Gregarina sp. IF-2020a"/>
    <s v="Gregarinasina"/>
    <s v="Yes"/>
    <s v="CAAAGGCAGAAAGTAGTTTACGTATTGCTAAGGTTAACACAAAGACACCGACAACTTTCTTCAGCACCTGCGCTACCTGGTTGATCCTGCCAGTAGTCATATGCTTGTTTCAAAGATTAAGCCATGCAAGTCTAAGTATAAGCTTTTTATACGGCAAAACTGCGAATAGCTCATTACAACAGTTATAATCTACACGAAGATCATTACCAAATGGATATCCATGGTAATTCTGGAGCTAATACATGCAAAAACACCGGACTTCGTAGAACGGTGGCATTCATTAGCATTGGAACCATCCAGGCTTCGGCCTGTTCTTGGTGATCATAATGACCGAGCGGATCGCTTTCAGCGACAGTTCGTTCGAGTTTCTGACCTATCAGCTCCCGTCGGTAGGGTATTGGCCTACCGAGGCTGTGACGGGTAACGGGGAATTAGGGTTCGATTCCGGAGAGGGAGCCTGAGAGACGGCTACCACATCTAAGGATGGCAGCAGGCGCGCAAATTACCCAATCCCGATACGGGGAGGTAGTGACCAGAAATAGCAACTCAGGACCTTTCGGTTCTGTGATTGCAATGAGCGGAAAGCAAAACTATTTGCGAGTACCTATTGGAGGGCAAGTCTGGTGCCAGCAGCCGCGGTAATTCCAGCTCCAATAGCGTATATTAAAATTGCTGCAGTTAAAGCGTCCGTAGTTGGATTTCGTCCAAATCGGAGAGACGCCTGTCTGACTTCGTGTTAGTCAGTGCACTTTCTGTTTCGGACTCGGGTGGGATAGCTTCGGCTGTACCGCTCTGTTACTTTGAGCAAATTGAGTGCTCCAACCAGGCTATAGCTTAAACAGCTCAGCATGGAATAACAATATAGGACTGTGATCCTCCTTGTTGGTGACGTGGAACACAAGTAATGGTTGATAAGGACATACGGGGGCATCTGTACTTGCTGGAGAGAGGTGAAATTCTAAGACCCAGCAAAGACAAACAAGTGCGAAAGCATTTGCCCAGTGTGTGCCTGTTAATCAAGGACGAAAGTTGGGGGATCGAAGACGCTTAGATACCGTCGTAGTCCCAACTATAAACTATGCCGACTGAGGATCGGAGGCTGTACAAATACGACTCCTTCGGCACTCCAAGAGAAATCTAAGTCTCTGGGCCCTGGGGGGAGTATGGTCGCAAGGCTGAAACTTAAAGGAATTGACGGAAGGGCACCACCAGGAGTGGAGCCTGCGGCTTAATTTGACTCAACGCGGGGAACCTCACCAGGCCCGGACATAGTCATGATTGACAGATTGAGAGTTCTTTCTCGATTCTATGGGTGGTGGTGCATGGCCGTTCTTAGTCGGTGAGGTGACTTGTCTGGTTAATTCCGATAACGGACGAGACCTCGACCTACTAACTAGCCTTCGTTTACTTCTGTAAGCGATTGGCTTCTTAGAGGGACTTTGTGAGACTATCACAAGGAAGTTCGAGCCTATAACAGGTCTGTGATGCCCTTAGATGGCCTGGGCTGCACGTGCGCTACAATGACGGAGTCAGCGAGCTCTACCCTACTTCGTCCGAAGCGGGAAATCTTGTGAAACTCCGTCGTGATAGGGATTGACCTTTGCAATTATGGGTCATGAACGAGGAATTCCTAGTAAGGACAAGTCATCACCTTGTGCTGATTACGTCCCTGCCCTTTTT"/>
    <n v="1680"/>
    <s v="yes"/>
  </r>
  <r>
    <x v="2"/>
    <x v="2"/>
    <n v="2"/>
    <n v="127554"/>
    <n v="93.227500000000006"/>
    <x v="17"/>
    <x v="9"/>
    <x v="10"/>
    <s v="GCGCTACCTGGTTGATCCTGCC"/>
    <s v="GACGGGCGGTGTGTAC"/>
    <s v="Gregarines"/>
    <n v="1630"/>
    <n v="9"/>
    <n v="7.0558351756902955E-3"/>
    <s v="&gt;consensus_cl_id_1_total_supporting_reads_3"/>
    <n v="3"/>
    <n v="33.333333333333329"/>
    <s v="AAAGGGCAGGGACGTAATCAACGCGAGCTTATGACTTGCGCCTTACGGGAATTCCTCGTTCATGGGGAACAATTGCAAGCCCAATCCCTAGCACGAAGGAGGTTCAGCAGGTTACCAGGACCTCTCGGCCAGGGAGGACACGCTGATTCCTTCAGTGTAGCGCGCGTGCGGCCCAGAACATCTAAGGGCATCACAGACCTGTTATTGCTCAATCCATGCGGCTTGGAAACCGCCTGTCCCTCTAAGAAGATCGAAGAACCAGCAAGGATCCGGAAGCGACTGGTTAGTCGGTTAAGGTCTCGTTCGTTATCCGGAATTAACCAGACAAATCGCTCCACCAACTAAGAACGGCCATGCACCACCACCCACAAATCAAAAAGAGCTATCAATCTGTCAATCCTCCCGGTGTCGGACTGGTGAGGTTTCCCCGTGTTGAGTCAAATTAAGCCGCAGGCTCCACCTCTGGTGGTGCCCTTCCGTCAATTCCTTTAAGTTTCAGCTTTGCAACCATACTTCCCCGGAACCCAAAAGCTTTGATTTCCCGAAGCCGCCCGCCGAGTCATCAGAGGAACTTCGGCGGATTCTGGCTGGCATCGTTTGTGGTTAAGAACTAGGGCGGTATCTGATCGCCTTCGACTCTAACTTTCGTTCTTGATAAGAAAACATTCTTGGCAAATGCTTTCGCGTCGGTCCGTCTTGCGACGATCCAAGAATTTCACCTCTAACGTCGCAATACGATGCCCCCGACCATCCCTATTGATCATTATCGAGGGATTCCGAAAACCAACAAAATAGAACCGAGGTCCTATTCCATTATTCCATGCACTCAGTATTCAGGCGGATGCTGCCTGCTTTAAACACTCTAATTTGTTCAAAGTAAACGTGCCGGCCCATCGTGACACTCGGTTAAGAGCACCGCGAGGGTAGGAGCCCCTCCCCAAAGACCGGGTTCGAGGTGGAGACCCAGAAGGACTCGCACCGAGAGCCCGGTCGCACCGCAGTACGTGCATGCAAAAAGCCGACGGGCGGTGAACCGGCAGCGTGTGACACAAGTCCGACTACGAGCTTTTTAACCGCAACAACTTTAATATACGCTATTGGAGCTGGAATTACCGCGGCTGCTGGCACCAGACTTGCCCTCCAATGGATACTCGTTAAAGGATTTAAAGTGTGCTCATTCCGATTACGGGGCCTCGGATGAGTCCCGTATCGTTATTTTCGTCACTACCTCCCCGTGCCGGGAGTGGGTAATTTGCGCGCCTGCTGCCTTCCTTGGATGTGGTAGCCGTTTCTCAGGCTCCCTCTCCGGAATCGAGCCCTGATTCCCCGTTACCCGTTACAACCATGGTAGGCGCAGAACCTACCATCGACAGTTGATAAGGCAGACATTTGAAAGATGCGTCGCCGGTACGAAGACCGTGCGATCTGCCACAATTTATTCAGAGTCACCAAGGCAAACGGACGCAAGCGCCCGATTGGTTTGATCTAATAAAAGCGTCCCTGCCGCTTCCGGTCGGGACTGAGTTGCATGTATTAGCTCTAGAATACCGCAGTTATCGATCCGTTTGTCACCATCTCTAAGGAACCATAACTGATTTAATGAGCCATTCGCGGTTTCACCTTGGTGCGGCTTGCACTGAGACATGCATGGCTTAATCTTTGAGACAAGCATGTTCTGTAGGATCA"/>
    <n v="1686"/>
    <s v="Blaptica dubia"/>
    <s v="Insect"/>
    <m/>
    <m/>
    <m/>
    <m/>
  </r>
  <r>
    <x v="2"/>
    <x v="2"/>
    <n v="2"/>
    <n v="127554"/>
    <n v="93.227500000000006"/>
    <x v="18"/>
    <x v="9"/>
    <x v="0"/>
    <s v="CCCTTAGATRRYCTGGGCTGC"/>
    <s v="CGTGTTACGACTTCTTC"/>
    <s v="Gregarines"/>
    <n v="300"/>
    <n v="2932"/>
    <n v="2.2986343039026607"/>
    <s v="&gt;consensus_cl_id_28_total_supporting_reads_195"/>
    <n v="195"/>
    <n v="6.6507503410641196"/>
    <s v="ATTTGTACTTCGTTCAGTTACGTATTGCTAGGTAAACAGACGACTACAAACGGAATCCATCCTCTAGAAGATAAGGCTCACAGCATTTCCGCTTCCTCGTACTGAAGGAACTCCAGTATCAGAAACGTCCATGCAATTTGCCGGATCATCCAATCAGTTGAAGCGACGGGCGGTGTGTACAAAGGGCAGGGACATAATCAACATGTGATTATGACACATCTTTACTAGGAATTCCTGGTTCACAACCCATAATTGCAAGGGTTGATCCCTAATATGGCGGAGTTTCACAAGCTTTGCCACTCTTTGCAGAGCAGCAGAGACCTTGCTGATTCCGCCATTGTAGCACACGTGCAGCCCAGACCATCTAAGGGAGGTGCTGTCGATTCCGTTTGTAGTCGTCTGTTTAACCTTAGCAATACAACT"/>
    <n v="423"/>
    <s v="Blabericola haasi"/>
    <s v="Gregarinasina"/>
    <s v="Yes"/>
    <s v="AGTTGTATTGCTAAGGTTAAACAGACGACTACAAACGGAATCGACAGCACCTCCCTTAGATGGTCTGGGCTGCACGTGTGCTACAATGGCGGAATCAGCAAGGTCTCTGCTGCTCTGCAAAGAGTGGCAAAGCTTGTGAAACTCCGCCATATTAGGGATCAACCCTTGCAATTATGGGTTGTGAACCAGGAATTCCTAGTAAAGATGTGTCATAATCACATGTTGATTATGTCCCTGCCCTTTGTACACACCGCCCGTCGCTTCAACTGATTGGATGATCCGGCAAATTGCATGGACGTTTCTGATACTGGAGTTCCTTCAGTACGAGGAAGCGGAAATGCTGTGAGCCTTATCTTCTAGAGGATGGATTCCGTTTGTAGTCGTCTGTTTACCTAGCAATACGTAACTGAACGAAGTACAAAT"/>
    <n v="423"/>
    <s v="yes"/>
  </r>
  <r>
    <x v="2"/>
    <x v="2"/>
    <n v="3"/>
    <n v="329431"/>
    <n v="94.135599999999997"/>
    <x v="19"/>
    <x v="10"/>
    <x v="0"/>
    <s v="CCCTTAGATRRYCTGGGCTGC"/>
    <s v="CGTGTTACGACTTCTTC"/>
    <s v="Gregarines"/>
    <n v="300"/>
    <n v="8538"/>
    <n v="2.591741517950648"/>
    <s v="&gt;consensus_cl_id_17_total_supporting_reads_290"/>
    <n v="290"/>
    <n v="3.3965799953150619"/>
    <s v="AATCCTCTAAACAGTTAGGCTCACGTTGTTTCACAATAGACCGAAGTCTTTCGATCCACAAAATTCACCTAACCATCCAATCGGTTGAAGCGACGGGCGGTGTGTACAAAGGGCAGGGACGAAATCAACTCAAGATAATGACTTGCGCTTACTAGGAATTCCTCGTTTATGACGGACAATTACAACCGACAATCCCCACCTTAACACGCTTTGAAGATTCACAACATCGTTTCGATATTGGTACTCGTTGTGCATGTTATTGTAGCACACGTGCAGCCCAGACCATCTAAGGGAGGTGCTGGAGTCTTGTGTCCCAGTTACCAGGTTAACCTTAGCAATACGTAACTTTC"/>
    <n v="350"/>
    <s v="Gregarina niphandrodes"/>
    <s v="Gregarinasina"/>
    <s v="Yes"/>
    <s v="GAAAGTTACGTATTGCTAAGGTTAACCTGGTAACTGGGACACAAGACTCCAGCACCTCCCTTAGATGGTCTGGGCTGCACGTGTGCTACAATAACATGCACAACGAGTACCAATATCGAAACGATGTTGTGAATCTTCAAAGCGTGTTAAGGTGGGGATTGTCGGTTGTAATTGTCCGTCATAAACGAGGAATTCCTAGTAAGCGCAAGTCATTATCTTGAGTTGATTTCGTCCCTGCCCTTTGTACACACCGCCCGTCGCTTCAACCGATTGGATGGTTAGGTGAATTTTGTGGATCGAAAGACTTCGGTCTATTGTGAAACAACGTGAGCCTAACTGTTTAGAGGATT"/>
    <n v="350"/>
    <s v="yes"/>
  </r>
  <r>
    <x v="2"/>
    <x v="2"/>
    <n v="4"/>
    <n v="514883"/>
    <n v="93.538799999999995"/>
    <x v="20"/>
    <x v="11"/>
    <x v="0"/>
    <s v="CCCTTAGATRRYCTGGGCTGC"/>
    <s v="CGTGTTACGACTTCTTC"/>
    <s v="Gregarines"/>
    <n v="300"/>
    <n v="1797"/>
    <n v="0.34901132878731672"/>
    <s v="&gt;consensus_cl_id_14_total_supporting_reads_284"/>
    <n v="284"/>
    <n v="15.80411797440178"/>
    <s v="CATCCTCTAGATGATAAGGCTCACAACATTTCCTCACGAAGAGCGATGTAGAACAAAGCAGCTACGTAAGTCCATGTAATTTGCCGGATCATCCAATCGGTTGAAGCGACGGGCGGTGTGTACAAAGGGCAGGGACGTAATCAGCACAAGGTGATGACTTGTCCTTACTAGGAATTCCTCGTTCATGACCCATAATTGCAAAGGTCAATCCCTATCACGACGGAGTTTCACAAGATTTCCCGCTCCGTACGGAGTAGGGTAGAGCTCGCTGACTCCGTCATTGTAGCGCACGTGCAGCCCAGACCATCTAAGGGAGGTGCTGTTCGGATTCTATCGTGTTTCCCTATTAACCTTAGCAATACGTAACT"/>
    <n v="368"/>
    <s v="Uncultured eukaryote rRNA"/>
    <s v="Gregarinasina"/>
    <s v="Yes"/>
    <s v="AGTTACGTATTGCTAAGGTTAATAGGGAAACACGATAGAATCCGAACAGCACCTCCCTTAGATGGTCTGGGCTGCACGTGCGCTACAATGACGGAGTCAGCGAGCTCTACCCTACTCCGTACGGAGCGGGAAATCTTGTGAAACTCCGTCGTGATAGGGATTGACCTTTGCAATTATGGGTCATGAACGAGGAATTCCTAGTAAGGACAAGTCATCACCTTGTGCTGATTACGTCCCTGCCCTTTGTACACACCGCCCGTCGCTTCAACCGATTGGATGATCCGGCAAATTACATGGACTTACGTAGCTGCTTTGTTCTACATCGCTCTTCGTGAGGAAATGTTGTGAGCCTTATCATCTAGAGGATG"/>
    <n v="368"/>
    <s v="yes"/>
  </r>
  <r>
    <x v="2"/>
    <x v="2"/>
    <n v="5"/>
    <n v="74208"/>
    <n v="90.939800000000005"/>
    <x v="21"/>
    <x v="1"/>
    <x v="9"/>
    <s v="CGGTAATTCCAGCTCCAAT"/>
    <s v="TGACTTGCGCTTACTAGGG"/>
    <s v="Gregarines"/>
    <n v="950"/>
    <n v="9"/>
    <n v="1.2128072445019405E-2"/>
    <s v="&gt;consensus_cl_id_3_total_supporting_reads_3"/>
    <n v="3"/>
    <n v="33.333333333333329"/>
    <s v="ATTCCTCGTTGAAGAGCAAAAATTACAATGCTCTATCCCCAGCACGACGGAGTTTCACAAGATTACCCGGGCCTCTCGGCAAAGGTTAGACTCGCTGGCTCCGTCAGTAGGCGCGCGTGCGGCCCAGAACGTCTAAGGGCATCACAGACCTGTTATTGCCTCAAACTTCCATCTGCTTGAATAGATAGTCCCTCTAAGAAGGCTCCCAGCAGATGCTCGCAGCGTGCCTATTTAAGGTTAGGTCTCGTTCGTTATCGCAATTAAGCAGACAAATCACTCCACCAACTAAGAACGGCCATGCACCACCACCCACAAAATCAAGAAAGCTCTCAATCTGTCAATCCTTATTGTGTCTGGACCTGGTGAGTTTCCCCGTGTTGAGTCAAATTAAGCCGCAGGCTCCACTCCTGGTGGTGCCCTTCCGTCAATTCCTTTAAGTTTCAGCCTTGCGACCATACTCCCCCAGAACCCAAAAACTTTGATTTCTCGTAAGGTGCCGAGTGCGTCAAAGAGCACACCCGATCCCTAGTCGGCATAGTTTATGGTTAAGACTACGACGGTATCTGATCATCTTCGATCCCCTAACTTTCGTTCTTGATTAATGAAAACGTCCTTGGCAAATGCTTTCGCAGTAGTTAGTCTTCAGTAAATCCAAGAATTTCACCTCTGACGACTGAATACTGATGCCCCCGACCGTCCCTATTAATCATTACGATGGTCCTAAAAACCAACAAAATAGAACCATTGTCCTATTCTATTATTCCATGCTAATATATTCGAGCAATACGCCTGCTTTGAACACTCTAATTTTTTCAAAGTAATCGTCCTGGTCCGAGGAAACCAGAAGGAAAGGTGAGGTCCCGCCTCAACATGCTACCAAGTGGACCGTCCGCCCACGCCCAAAGTTCAACTACGAGCTTTTTAACTGCAACAACTTTAATATACGCTCTTGGAGCTGGAATTACCGAGGTGGTCTTCCGTGAATAGTCCTGTAACCTTGCTGGCCACATGT"/>
    <n v="1012"/>
    <s v="Kodamaea sagamina"/>
    <s v="Fungi"/>
    <m/>
    <m/>
    <m/>
    <m/>
  </r>
  <r>
    <x v="2"/>
    <x v="2"/>
    <n v="5"/>
    <n v="74208"/>
    <n v="90.939800000000005"/>
    <x v="22"/>
    <x v="1"/>
    <x v="11"/>
    <s v="CACCAGGTTGATTCTGCCTGAC"/>
    <s v="CCGCGGCKGCTGGCAC"/>
    <s v="Microsporidia"/>
    <n v="410"/>
    <n v="7846"/>
    <n v="10.572984044846917"/>
    <s v="&gt;consensus_cl_id_84_total_supporting_reads_80"/>
    <n v="80"/>
    <n v="1.0196278358399185"/>
    <s v="GCTGGCACCAGTCTTGACCTCCTGTTACCAGTGCGCTCTCTGCCCGCACATCGTATCCACGTCTCATCACTACCGCCGCGAATGCGCGCTTCGGTAAGTTGCGCGCCTGCTGCTGTCCTTGGACCTGGTAGCCGTCTCTCAGGCTCCCTCTCCGGAATCGGACCCCGATCCCCCGTACCCGTCTTCGCCTAAGTAGGCCCTTACCCTACTTACTAGCTGATGGGATGGCTCCTTACTCTCCCGCACGGCACAAGTGCCGTTCGCTGCGCGCCCTGCAGGGCTCGCCGCTCGCGTTTTGGCCCCCGCTTACAGGGGTTGTCCGCTCCGGGAGAACAAATAAGACGCCCCTTACTGAGCCGTACGCCGCTCCGCCACTGGCTTCGCTTGCACATGCATGGCTAAATCTGTGAGACTAGCATCCACGTCAGGCAGAATCAACCTGGTGAGGTGCTGCTTGTCCAGGGTTTGTGTAACCTTTTAACCTTAGCAATACGTAACTT"/>
    <n v="500"/>
    <s v="Pleistophoridae sp. YST-2017a"/>
    <s v="Microsporidia"/>
    <s v="Yes"/>
    <s v="AAGTTACGTATTGCTAAGGTTAAAAGGTTACACAAACCCTGGACAAGCAGCACCTCACCAGGTTGATTCTGCCTGACGTGGATGCTAGTCTCACAGATTTAGCCATGCATGTGCAAGCGAAGCCAGTGGCGGAGCGGCGTACGGCTCAGTAAGGGGCGTCTTATTTGTTCTCCCGGAGCGGACAACCCCTGTAAGCGGGGGCCAAAACGCGAGCGGCGAGCCCTGCAGGGCGCGCAGCGAACGGCACTTGTGCCGTGCGGGAGAGTAAGGAGCCATCCCATCAGCTAGTAAGTAGGGTAAGGGCCTACTTAGGCGAAGACGGGTACGGGGGATCGGGGTCCGATTCCGGAGAGGGAGCCTGAGAGACGGCTACCAGGTCCAAGGACAGCAGCAGGCGCGCAACTTACCGAAGCGCGCATTCGCGGCGGTAGTGATGAGACGTGGATACGATGTGCGGGCAGAGAGCGCACTGGTAACAGGAGGTCAAGACTGGTGCCAGC"/>
    <n v="500"/>
    <s v="yes"/>
  </r>
  <r>
    <x v="2"/>
    <x v="2"/>
    <n v="5"/>
    <n v="74208"/>
    <n v="90.939800000000005"/>
    <x v="22"/>
    <x v="1"/>
    <x v="11"/>
    <s v="CACCAGGTTGATTCTGCCTGAC"/>
    <s v="CCGCGGCKGCTGGCAC"/>
    <s v="Microsporidia"/>
    <n v="410"/>
    <n v="7846"/>
    <n v="10.572984044846917"/>
    <s v="&gt;consensus_cl_id_9_total_supporting_reads_69"/>
    <n v="69"/>
    <n v="0.87942900841192961"/>
    <s v="TGCACCAAACTTGCCCTCCAATAAATATTAGTATTTTTTATATACCATATTATAAATATATATACGTCTCATAACTGTTTCCTCATATAAAAAGAGTAGAACAATTTTCGCGCCTGCTGCCGTCCTTGGACGTGGGAGCCATCTCTCAGGCTCCCTCTCCGGAATAAAACCCTAATTTCCCGTTACCCGTCATAGCCTTGGTAGTCCTTTACACTACCAACTAGCTGATAGGGTTGCGACTTATTCTATCATATTAGCCACAGCTTACCGTGGTTATTTTGTTAAATAGAGCAAATTATCGCAACATTACTGAGCCGTTCGTCGTATATTGTATTATTATATATACATATATATGTATATAAATACAAAAACTAAACATGCATGGCTAAATCTTAGAGACTAGCATCTACGTCAGGCAGAATCAACCTGGTGAGGTGCTGCTTGTCCAGGGTTTGTGTAACCTTTTAACCTTAGCAATACGTAACTTC"/>
    <n v="488"/>
    <s v="Globulispora mitoportans"/>
    <s v="Microsporidia"/>
    <s v="Yes"/>
    <s v="GAAGTTACGTATTGCTAAGGTTAAAAGGTTACACAAACCCTGGACAAGCAGCACCTCACCAGGTTGATTCTGCCTGACGTAGATGCTAGTCTCTAAGATTTAGCCATGCATGTTTAGTTTTTGTATTTATATACATATATATGTATATATAATAATACAATATACGACGAACGGCTCAGTAATGTTGCGATAATTTGCTCTATTTAACAAAATAACCACGGTAAGCTGTGGCTAATATGATAGAATAAGTCGCAACCCTATCAGCTAGTTGGTAGTGTAAAGGACTACCAAGGCTATGACGGGTAACGGGAAATTAGGGTTTTATTCCGGAGAGGGAGCCTGAGAGATGGCTCCCACGTCCAAGGACGGCAGCAGGCGCGAAAATTGTTCTACTCTTTTTATATGAGGAAACAGTTATGAGACGTATATATATTTATAATATGGTATATAAAAAATACTAATATTTATTGGAGGGCAAGTTTGGTGCA"/>
    <n v="488"/>
    <s v="yes"/>
  </r>
  <r>
    <x v="2"/>
    <x v="2"/>
    <n v="5"/>
    <n v="74208"/>
    <n v="90.939800000000005"/>
    <x v="23"/>
    <x v="1"/>
    <x v="0"/>
    <s v="CCCTTAGATRRYCTGGGCTGC"/>
    <s v="CGTGTTACGACTTCTTC"/>
    <s v="Gregarines"/>
    <n v="300"/>
    <n v="1736"/>
    <n v="2.3393704182837429"/>
    <s v="&gt;consensus_cl_id_0_total_supporting_reads_114"/>
    <n v="114"/>
    <n v="6.5668202764976948"/>
    <s v="ATCATCCTCTAGATGATAAGGCTCACAACATTTCCTCACGAAGTGCGATGTAAAACAAGGCGACTACGTAAGTCCATGTAATTTGCCGGATCATCCAATCGGTTGAAGCGACGGGCGGTGTGTACAAAGGGCAGGGACGTAATCAGCACAAGGTGATGACTTGTCCTTACTAGGAATTCCTCGTTCATGACCCATAATTGCAAAGGTCAATCCCTATCACGACGGAGTTTCACAAGATTTCCCGCTTCGTACGAAGTAGGGCAGAGCTCGCTGACTCCGTCATTGTAGCGCACGTGCAGCCCAGACCATCTAAGGGAGGTGCTGCTTGTCCAGGGTTTGTGTAACCTTTTAACCTTAGCAATACGTAACT"/>
    <n v="370"/>
    <s v="Uncultured eukaryote rRNA"/>
    <s v="Gregarinasina"/>
    <s v="Yes"/>
    <s v="AGTTACGTATTGCTAAGGTTAAAAGGTTACACAAACCCTGGACAAGCAGCACCTCCCTTAGATGGTCTGGGCTGCACGTGCGCTACAATGACGGAGTCAGCGAGCTCTGCCCTACTTCGTACGAAGCGGGAAATCTTGTGAAACTCCGTCGTGATAGGGATTGACCTTTGCAATTATGGGTCATGAACGAGGAATTCCTAGTAAGGACAAGTCATCACCTTGTGCTGATTACGTCCCTGCCCTTTGTACACACCGCCCGTCGCTTCAACCGATTGGATGATCCGGCAAATTACATGGACTTACGTAGTCGCCTTGTTTTACATCGCACTTCGTGAGGAAATGTTGTGAGCCTTATCATCTAGAGGATGAT"/>
    <n v="370"/>
    <s v="yes"/>
  </r>
  <r>
    <x v="2"/>
    <x v="2"/>
    <n v="6"/>
    <n v="62732"/>
    <n v="93.876400000000004"/>
    <x v="24"/>
    <x v="1"/>
    <x v="0"/>
    <s v="CCCTTAGATRRYCTGGGCTGC"/>
    <s v="CGTGTTACGACTTCTTC"/>
    <s v="Gregarines"/>
    <n v="300"/>
    <n v="1557"/>
    <n v="2.4819868647580181"/>
    <s v="&gt;consensus_cl_id_64_total_supporting_reads_81"/>
    <n v="81"/>
    <n v="5.202312138728324"/>
    <s v="ATGCAGCCCAGACCATCTAAGGGCGTGTTACGATTTCATCCTCTAGATGATAAGGCTCACAACATTTCCTCACGAAGTGCGATGTAGAACAAGGCGACTACGTAAGTCCATGTAATTTGCCGGATCATCCAATCGGTTGAAGCGACGGGCGGTGTGTACAAAGGGCAGGGACGTAATCAGCACAAGGTGATGACTTGTCCTTACTAGGAATTCCTCGTTCATGACCCATAATTGCAAAGGTCAATCCCTATCACGACGGAGTTTCACAAGATTTCCCGCTTCGTACGAAGTAGGGCAGAGCTCGCTGACTCCGTCATTGTAGCGCACGTGCAGCCCAGACCATCTAAGGGAGGTGCTGTTCTCGCAAAGGCAGAAAGTAGTCTTAACCTTAGCAATACGTAAC"/>
    <n v="403"/>
    <s v="Uncultured eukaryote rRNA"/>
    <s v="Gregarinasina"/>
    <s v="Yes"/>
    <s v="GTTACGTATTGCTAAGGTTAAGACTACTTTCTGCCTTTGCGAGAACAGCACCTCCCTTAGATGGTCTGGGCTGCACGTGCGCTACAATGACGGAGTCAGCGAGCTCTGCCCTACTTCGTACGAAGCGGGAAATCTTGTGAAACTCCGTCGTGATAGGGATTGACCTTTGCAATTATGGGTCATGAACGAGGAATTCCTAGTAAGGACAAGTCATCACCTTGTGCTGATTACGTCCCTGCCCTTTGTACACACCGCCCGTCGCTTCAACCGATTGGATGATCCGGCAAATTACATGGACTTACGTAGTCGCCTTGTTCTACATCGCACTTCGTGAGGAAATGTTGTGAGCCTTATCATCTAGAGGATGAAATCGTAACACGCCCTTAGATGGTCTGGGCTGCAT"/>
    <n v="403"/>
    <s v="yes"/>
  </r>
  <r>
    <x v="2"/>
    <x v="2"/>
    <n v="6"/>
    <n v="62732"/>
    <n v="93.876400000000004"/>
    <x v="25"/>
    <x v="1"/>
    <x v="11"/>
    <s v="CACCAGGTTGATTCTGCCTGAC"/>
    <s v="CCGCGGCKGCTGGCAC"/>
    <s v="Microsporidia"/>
    <n v="410"/>
    <n v="6528"/>
    <n v="10.406172288465216"/>
    <s v="&gt;consensus_cl_id_33_total_supporting_reads_172"/>
    <n v="172"/>
    <n v="2.6348039215686274"/>
    <s v="ACGCACCAGTCTTGACCTCCTGTTACCAGTGCGCTCTCTGCCCGCACATCGTATCCACGTCTCATCACTACCGCCGCGAATGCGCGCTTCGGTAAGTTGCGCGCCTGCTGCTGTCCTTGGACCTGGTAGCCGTCTCTCAGGCTCCCTCTCCGGAATCGGACCCCGATCCCCCGTACCCGTCTTCGCCTAAGTAGGCCCTTACCCTACTTACTAGCTGATGGGATGGCTCCTTACTCTCCCGCACGGCACAAGTGCCGTTCGCTGCGCGCCCTGCAGGGCTCGCCGCTCGCGTTTTGGCCCCCGCTTACAGGGGTTGTCCGCCCGGGAGAACAAATAAGACGCCCCTTACTGAGCCGTACGCCGCTCCGCCACTGGCTTCGCTTGCACATGCATGGCTAAATCTGTGAGACTAGCATCCACGTCAGGCAGAATCAACCTGGTGAGGTGCTGTTCTCGCAAAGGCAGAAAGTAGTCTTAACCTTAGCAATACGTAACTT"/>
    <n v="497"/>
    <s v="Pleistophoridae sp. YST-2017a"/>
    <s v="Microsporidia"/>
    <s v="Yes"/>
    <s v="AAGTTACGTATTGCTAAGGTTAAGACTACTTTCTGCCTTTGCGAGAACAGCACCTCACCAGGTTGATTCTGCCTGACGTGGATGCTAGTCTCACAGATTTAGCCATGCATGTGCAAGCGAAGCCAGTGGCGGAGCGGCGTACGGCTCAGTAAGGGGCGTCTTATTTGTTCTCCCGGGCGGACAACCCCTGTAAGCGGGGGCCAAAACGCGAGCGGCGAGCCCTGCAGGGCGCGCAGCGAACGGCACTTGTGCCGTGCGGGAGAGTAAGGAGCCATCCCATCAGCTAGTAAGTAGGGTAAGGGCCTACTTAGGCGAAGACGGGTACGGGGGATCGGGGTCCGATTCCGGAGAGGGAGCCTGAGAGACGGCTACCAGGTCCAAGGACAGCAGCAGGCGCGCAACTTACCGAAGCGCGCATTCGCGGCGGTAGTGATGAGACGTGGATACGATGTGCGGGCAGAGAGCGCACTGGTAACAGGAGGTCAAGACTGGTGCGT"/>
    <n v="497"/>
    <s v="yes"/>
  </r>
  <r>
    <x v="2"/>
    <x v="2"/>
    <n v="7"/>
    <n v="170422"/>
    <n v="91.744699999999995"/>
    <x v="26"/>
    <x v="4"/>
    <x v="11"/>
    <s v="CACCAGGTTGATTCTGCCTGAC"/>
    <s v="CCGCGGCKGCTGGCAC"/>
    <s v="Microsporidia"/>
    <n v="410"/>
    <n v="4450"/>
    <n v="2.6111652251469883"/>
    <s v="&gt;consensus_cl_id_5_total_supporting_reads_205"/>
    <n v="205"/>
    <n v="4.606741573033708"/>
    <s v="CCAGTCTTGACCTCCTGTTACCAGTGCGCTCTCTGCCCGCACATCGTATCCACGTCTCATCACTACCGCCGCGAATGCGCGCTTCGGTAAGTTGCGCGCCTGCTGCTGTCCTTGGACCTGGTAGCCGTCTCTCAGGCTCCCTCTCCGGAATCGGACCCCGATCCCCCGTACCCGTCTTCGCCTAAGTAGGCCCTTACCCTACTTACTAGCTGATGGGATGGCTCCTTACTCTCCCGCACGGCACAAGTGCCGTTCGCTGCGCGCCCTGCAGGGCTCGCCGCTCGCGTTTTGGCCCCCGCTTACAGGGGTTGTCCGCCCCGGGAGAACAAATAAGACGCCCCTTACTGAGCCGTACGCCGCTCCGCCACTGGCTTCGCTTGCACATGCATGGCTAAATCTGTGAGACTAGCATCCACGTCAGGCAGAATCAACCTGGTGAGGTGCTGGTGTTACCGTGGGAATGAATCCTTTTAACCTTAGCAATACGTAACTTAACT"/>
    <n v="497"/>
    <s v="Pleistophoridae sp. YST-2017a"/>
    <s v="Microsporidia"/>
    <s v="Yes"/>
    <s v="AGTTAAGTTACGTATTGCTAAGGTTAAAAGGATTCATTCCCACGGTAACACCAGCACCTCACCAGGTTGATTCTGCCTGACGTGGATGCTAGTCTCACAGATTTAGCCATGCATGTGCAAGCGAAGCCAGTGGCGGAGCGGCGTACGGCTCAGTAAGGGGCGTCTTATTTGTTCTCCCGGGGCGGACAACCCCTGTAAGCGGGGGCCAAAACGCGAGCGGCGAGCCCTGCAGGGCGCGCAGCGAACGGCACTTGTGCCGTGCGGGAGAGTAAGGAGCCATCCCATCAGCTAGTAAGTAGGGTAAGGGCCTACTTAGGCGAAGACGGGTACGGGGGATCGGGGTCCGATTCCGGAGAGGGAGCCTGAGAGACGGCTACCAGGTCCAAGGACAGCAGCAGGCGCGCAACTTACCGAAGCGCGCATTCGCGGCGGTAGTGATGAGACGTGGATACGATGTGCGGGCAGAGAGCGCACTGGTAACAGGAGGTCAAGACTGG"/>
    <n v="497"/>
    <s v="yes"/>
  </r>
  <r>
    <x v="2"/>
    <x v="2"/>
    <n v="7"/>
    <n v="170422"/>
    <n v="91.744699999999995"/>
    <x v="27"/>
    <x v="4"/>
    <x v="0"/>
    <s v="CCCTTAGATRRYCTGGGCTGC"/>
    <s v="CGTGTTACGACTTCTTC"/>
    <s v="Gregarines"/>
    <n v="300"/>
    <n v="13270"/>
    <n v="7.7865533792585468"/>
    <s v="&gt;consensus_cl_id_4_total_supporting_reads_100"/>
    <n v="100"/>
    <n v="0.75357950263752826"/>
    <s v="ATCCATCCTCTAGATGACAAGGCTTATTCCGCTTCCATTTCACAAAGGCGAATGCCAATATAAAATGTCCACAGAATTCACCGGATCATCCAATCGGTTGAAGCGACGGGCGGTGTGTACAAAGGGCAGGGACGCAATCAGCACAGTATTATGAACTATACTTACTAGGAATTCCTCGTTCATGAGCCAAAATTACAAAACTCAATCCCTAACACGACACTATTTTCGTGATTTCACATTTCTTTCGAAATGTAAGGCTTGTTGCTAGAGTCATTGTAGCACACGTGCAGCCCAGACCATCTAAGGGAGGTGCTGGTGTTACCGTGGGAATGAATCCTTTTAACCTTAGCAATACGTAACTTC"/>
    <n v="363"/>
    <s v="Uncultured eukaryote rRNA"/>
    <s v="Gregarinasina"/>
    <s v="Yes"/>
    <s v="GAAGTTACGTATTGCTAAGGTTAAAAGGATTCATTCCCACGGTAACACCAGCACCTCCCTTAGATGGTCTGGGCTGCACGTGTGCTACAATGACTCTAGCAACAAGCCTTACATTTCGAAAGAAATGTGAAATCACGAAAATAGTGTCGTGTTAGGGATTGAGTTTTGTAATTTTGGCTCATGAACGAGGAATTCCTAGTAAGTATAGTTCATAATACTGTGCTGATTGCGTCCCTGCCCTTTGTACACACCGCCCGTCGCTTCAACCGATTGGATGATCCGGTGAATTCTGTGGACATTTTATATTGGCATTCGCCTTTGTGAAATGGAAGCGGAATAAGCCTTGTCATCTAGAGGATGGAT"/>
    <n v="363"/>
    <s v="yes"/>
  </r>
  <r>
    <x v="2"/>
    <x v="2"/>
    <n v="7"/>
    <n v="170422"/>
    <n v="91.744699999999995"/>
    <x v="27"/>
    <x v="4"/>
    <x v="10"/>
    <s v="GCGCTACCTGGTTGATCCTGCC"/>
    <s v="GACGGGCGGTGTGTAC"/>
    <s v="Gregarines"/>
    <n v="1630"/>
    <n v="6"/>
    <n v="3.520672213681332E-3"/>
    <s v="&gt;consensus_cl_id_4_total_supporting_reads_1"/>
    <n v="1"/>
    <n v="16.666666666666664"/>
    <s v="AAAGGGCAGGGACGTAATCAGCACAAGGTGATGACTTGTCCTTGCAAGATTCACCGTTCATGACCCATAATTGCAAAGGTCAATCCCTATCACGACGGAGTTTCACAAGATTTCCCGCTCCGTACGGATGGGGTGAAACTCGCTGACTCCGTCATTGCTTAGCCACGATGCAGCCCAGACCATCTAAAGCACTTGGGTTGATTCTGCCTGTCGAGACTGTATGGAGTGCATGTCGAGTGCGCGTCAGATGCGTGTCGGATGCGTGTCGGATGCGTGTCGAAAGCGTGTCAGCATGTCGAAAGCGTGTCGAAATCGTGTCGTATGCGTATGCAGTTGCGTGTCGGGGCAATATCGGGGTGCGTGTTGGGCGCATGCCGGGTGCGTGTCGAGTGCATGTCGAGTGCGTGTCGCGTGTGTGGGAAGAGCGTGTCGCACACGTGTCGGCTACCCGTTTACAGCGTTTTACGAGAGCCTATACAGTGCGCGTCGATTGCGCATCAAATGTGCATCAGGTGCGTACCTGTATGTTGAACAAACATATCGGAATATGCATCAATGGCGGGTACGTGTCAGGTGTGCATGTCGGAAGCGTGTCGAATGCGTACCAGGCCCGCAAGCAGCGCGCTTTGTGGGCGCATCGGGCCGTGGCTTTATGAGCCGCGTGCGTGTCAGGTGCGTGTCGGGAGCGTGCCGGCTGCTTGTCAGTGGCGAGTCGGGTGTTACAGGTGCGTGTCTGTTGCGGGTCAGGAATATCGGTTGAGTGTGTGCTTGGCGCGTAGCTTGTGGGCGTCGGGTCCATGTCTTGGTGTAACGGGTGCGTGTCAAGTGCGTGTCGGGAGCGTGTCGGCTGCTAGTCACGGGCTTGTCGGGTGAGTATCGGGTGCATGTCTGGGCGCTCACCCGAGCAAACCCAACATCCCCGACACGCGCACCCGTTCCACGCGGGCCGAGCGCTCGCCGCCGCGCCAAGCGCGGTAACCGATATTCGGCTCGCGGGCGCGCACCGGCGCAGCCGGCCGCACCTGTACCCGCACAAGCCCGCCGCAAGCCGCACGCGTCTGGTCCCGCTCGCCCGACGGCACGACGCCCGCCATTGTCCGATGCACTGCTGCTGCGCACCTGATGCGCATTTGTCTGTCGGGCGCGCACTGGGTACTCAGGGAGCGCTGTAGGCGGGCGGCCGTACGTGTGCGGTACGCTCACACGCGACACGCACTCGACGAGCACGCACCCGTATGCACCTGTCGGTCTCCGACGCGCGGCTTCGCATACGCGCGCCATTTCGACACGCTCGGTATGCTGCACTCGGCTTACGCATCCGGCCGCGGAGAAGTGCTGTGAGCTCGTCGTGTGACGCTGCAGTATGGTATGGAGTCCATGAAGAAATTCATGTAAGGACAAGTCATCACCTTGTGCTGATTACGTCCTGCCCTGGCGCACGCCCGTCGCATGGCCGATTGGACGTCCGGCTGTGCCCGTGAGCCCCGTAGCCCGTCGCTTCTTCAGAAATGTTGTGAGCCTTGTCGTCCCAGAGTGAAAGAAGTCGCCCGCGCAGGTGCTGGTACCGTGAGATAGTCGCGCGCCCAGCGGCGTA"/>
    <n v="1594"/>
    <s v="Uncultured eukaryote rRNA"/>
    <s v="Gregarinasina"/>
    <s v="Yes"/>
    <s v="TACGCCGCTGGGCGCGCGACTATCTCACGGTACCAGCACCTGCGCGGGCGACTTCTTTCACTCTGGGACGACAAGGCTCACAACATTTCTGAAGAAGCGACGGGCTACGGGGCTCACGGGCACAGCCGGACGTCCAATCGGCCATGCGACGGGCGTGCGCCAGGGCAGGACGTAATCAGCACAAGGTGATGACTTGTCCTTACATGAATTTCTTCATGGACTCCATACCATACTGCAGCGTCACACGACGAGCTCACAGCACTTCTCCGCGGCCGGATGCGTAAGCCGAGTGCAGCATACCGAGCGTGTCGAAATGGCGCGCGTATGCGAAGCCGCGCGTCGGAGACCGACAGGTGCATACGGGTGCGTGCTCGTCGAGTGCGTGTCGCGTGTGAGCGTACCGCACACGTACGGCCGCCCGCCTACAGCGCTCCCTGAGTACCCAGTGCGCGCCCGACAGACAAATGCGCATCAGGTGCGCAGCAGCAGTGCATCGGACAATGGCGGGCGTCGTGCCGTCGGGCGAGCGGGACCAGACGCGTGCGGCTTGCGGCGGGCTTGTGCGGGTACAGGTGCGGCCGGCTGCGCCGGTGCGCGCCCGCGAGCCGAATATCGGTTACCGCGCTTGGCGCGGCGGCGAGCGCTCGGCCCGCGTGGAACGGGTGCGCGTGTCGGGGATGTTGGGTTTGCTCGGGTGAGCGCCCAGACATGCACCCGATACTCACCCGACAAGCCCGTGACTAGCAGCCGACACGCTCCCGACACGCACTTGACACGCACCCGTTACACCAAGACATGGACCCGACGCCCACAAGCTACGCGCCAAGCACACACTCAACCGATATTCCTGACCCGCAACAGACACGCACCTGTAACACCCGACTCGCCACTGACAAGCAGCCGGCACGCTCCCGACACGCACCTGACACGCACGCGGCTCATAAAGCCACGGCCCGATGCGCCCACAAAGCGCGCTGCTTGCGGGCCTGGTACGCATTCGACACGCTTCCGACATGCACACCTGACACGTACCCGCCATTGATGCATATTCCGATATGTTTGTTCAACATACAGGTACGCACCTGATGCACATTTGATGCGCAATCGACGCGCACTGTATAGGCTCTCGTAAAACGCTGTAAACGGGTAGCCGACACGTGTGCGACACGCTCTTCCCACACACGCGACACGCACTCGACATGCACTCGACACGCACCCGGCATGCGCCCAACACGCACCCCGATATTGCCCCGACACGCAACTGCATACGCATACGACACGATTTCGACACGCTTTCGACATGCTGACACGCTTTCGACACGCATCCGACACGCATCCGACACGCATCTGACGCGCACTCGACATGCACTCCATACAGTCTCGACAGGCAGAATCAACCCAAGTGCTTTAGATGGTCTGGGCTGCATCGTGGCTAAGCAATGACGGAGTCAGCGAGTTTCACCCCATCCGTACGGAGCGGGAAATCTTGTGAAACTCCGTCGTGATAGGGATTGACCTTTGCAATTATGGGTCATGAACGGTGAATCTTGCAAGGACAAGTCATCACCTTGTGCTGATTACGTCCCTGCCCTTT"/>
    <n v="1594"/>
    <s v="yes"/>
  </r>
  <r>
    <x v="2"/>
    <x v="2"/>
    <n v="7"/>
    <n v="170422"/>
    <n v="91.744699999999995"/>
    <x v="28"/>
    <x v="12"/>
    <x v="10"/>
    <s v="GCGCTACCTGGTTGATCCTGCC"/>
    <s v="GACGGGCGGTGTGTAC"/>
    <s v="Gregarines"/>
    <n v="1630"/>
    <n v="6"/>
    <n v="3.520672213681332E-3"/>
    <s v="&gt;consensus_cl_id_0_total_supporting_reads_1"/>
    <n v="1"/>
    <n v="16.666666666666664"/>
    <s v="AAAGGGCAGGGACGCAATCAGCACAATTATTATGAACTATACTTACTAGGAATTCCTCGTTCATGAGCCAAAATTACAAAACTCAATCCCTAACACGACACTATTTTCGTGATTTCACATTTCTTTCGAAATGTAAGGCTTGTTGCTAGAGTCATTGTAGCACACGTGCAGCCCAGGCCATCTAAGGGCATCATAGACCTGTTATAGCTATGATCTTACCTGGGGTAAAACCCCAGAGTCCTTCTCCATACAGCTTCTCAGGAATGATGAGAAGAGAAAGGAGACAACCGAGATCTCGTCCGTTATCGGAATTAACCAGACAAGTCACCTCACCGACTAAGAACGGCCATGCACCACCACCCATAGAATCAAGAAAGATCTCTTCACCTGTCAATCATAACCATGTCCGGGCCTGGTAAAATTCCCCGTGTTGACTCAAATTAAGCCGCAGGCTCCACTCCTGGTGGTGCCCTTCCGTCAATTCCTTCAAGTTTCGGCGACCGCTTACTCCCCCCAGACAAAACTCCAGATTTCTCAGGAATTCAGCGGAATTATCTTCTGCCAAATTTCGGTCGGCATAGTTTACGGTTGGGACTACGACGGTATCTAAATCGTCTTCAAATGCCCCCAACTTTCGTCCTTGATTAACAAGTGTACTAGATAAATGCCTCCGCATTTTGTTTGTCTTTTACCAAGGTCTCAGAATTTCACCTCTCTCCAGTAAGTACAAATATCCCGTACGTCATATTAGCTAGTATCCTTGCCTTTGAAACCAACAGACAAAGCCTTGTCTTGTTATCCCATGCTTTAAAGAACAAGCAAGCGCCTAATCGGAGCTTTTCTTTTCCTCAAAGTAACTGAAATCTCTGTAAAACAGTGATTTCAACAAGCTTTCCAAATCATGTGACCCAGATCGCTCGTTAGAAATTCAACTACGAACGCTTCAACTGCAGCAACTTTAATATATGCTATTGGAGCTGGAATTACCGCGGCTGCTGGCACCAGACTTGCCCTCCAATTGTTTTCTCACGGAATGTTTTAAGTTCCGTCCATTGCAATCGACAAATCGTAATTTGACGCTGCTATGTCAAGTCACTACTCCCCTTGTCGGGATTGGGTAATTTGCGCGCCTGCTGCCATCCTTAGATGTGGTAGCTGTCTCTCAGGCTCCTCTCAGATGAACTTTAATTCCCCGTTACCCGTCAAAGCCTCTGACTTGAATACGCTTTAATTTCTACCGACAAAGCTGATAGGTTCGAAAGCCCATTCGGCATGTCATATGACGATCGACATATCACCATGATCACCAGAACGGTAAACCGTTTGTTTCAAAGCTGATATATGCCTTCCTTTGGAATAAGCATGTATTAGCCACAGAATTACCATGGATATCCATTTAAGATACTACCGAATTGGTTACAACGATTTTAATGAGCTATTCGCAGTTTCTATATTCCCAATGGAACTGACACTTGCATGGCTTAATCTTTGAAACAAGCATATGACTACTGGCAGGATCAACCAGGTAGCGCAGGTGCTGGTGTTACCGTGGAATGAATCCTTTTAACCCCTTAGCAATACGTA"/>
    <n v="1584"/>
    <s v="Gregarina ormierei"/>
    <s v="Gregarinasina"/>
    <s v="Yes"/>
    <s v="TACGTATTGCTAAGGGGTTAAAAGGATTCATTCCACGGTAACACCAGCACCTGCGCTACCTGGTTGATCCTGCCAGTAGTCATATGCTTGTTTCAAAGATTAAGCCATGCAAGTGTCAGTTCCATTGGGAATATAGAAACTGCGAATAGCTCATTAAAATCGTTGTAACCAATTCGGTAGTATCTTAAATGGATATCCATGGTAATTCTGTGGCTAATACATGCTTATTCCAAAGGAAGGCATATATCAGCTTTGAAACAAACGGTTTACCGTTCTGGTGATCATGGTGATATGTCGATCGTCATATGACATGCCGAATGGGCTTTCGAACCTATCAGCTTTGTCGGTAGAAATTAAAGCGTATTCAAGTCAGAGGCTTTGACGGGTAACGGGGAATTAAAGTTCATCTGAGAGGAGCCTGAGAGACAGCTACCACATCTAAGGATGGCAGCAGGCGCGCAAATTACCCAATCCCGACAAGGGGAGTAGTGACTTGACATAGCAGCGTCAAATTACGATTTGTCGATTGCAATGGACGGAACTTAAAACATTCCGTGAGAAAACAATTGGAGGGCAAGTCTGGTGCCAGCAGCCGCGGTAATTCCAGCTCCAATAGCATATATTAAAGTTGCTGCAGTTGAAGCGTTCGTAGTTGAATTTCTAACGAGCGATCTGGGTCACATGATTTGGAAAGCTTGTTGAAATCACTGTTTTACAGAGATTTCAGTTACTTTGAGGAAAAGAAAAGCTCCGATTAGGCGCTTGCTTGTTCTTTAAAGCATGGGATAACAAGACAAGGCTTTGTCTGTTGGTTTCAAAGGCAAGGATACTAGCTAATATGACGTACGGGATATTTGTACTTACTGGAGAGAGGTGAAATTCTGAGACCTTGGTAAAAGACAAACAAAATGCGGAGGCATTTATCTAGTACACTTGTTAATCAAGGACGAAAGTTGGGGGCATTTGAAGACGATTTAGATACCGTCGTAGTCCCAACCGTAAACTATGCCGACCGAAATTTGGCAGAAGATAATTCCGCTGAATTCCTGAGAAATCTGGAGTTTTGTCTGGGGGGAGTAAGCGGTCGCCGAAACTTGAAGGAATTGACGGAAGGGCACCACCAGGAGTGGAGCCTGCGGCTTAATTTGAGTCAACACGGGGAATTTTACCAGGCCCGGACATGGTTATGATTGACAGGTGAAGAGATCTTTCTTGATTCTATGGGTGGTGGTGCATGGCCGTTCTTAGTCGGTGAGGTGACTTGTCTGGTTAATTCCGATAACGGACGAGATCTCGGTTGTCTCCTTTCTCTTCTCATCATTCCTGAGAAGCTGTATGGAGAAGGACTCTGGGGTTTTACCCCAGGTAAGATCATAGCTATAACAGGTCTATGATGCCCTTAGATGGCCTGGGCTGCACGTGTGCTACAATGACTCTAGCAACAAGCCTTACATTTCGAAAGAAATGTGAAATCACGAAAATAGTGTCGTGTTAGGGATTGAGTTTTGTAATTTTGGCTCATGAACGAGGAATTCCTAGTAAGTATAGTTCATAATAATTGTGCTGATTGCGTCCCTGCCCTTT"/>
    <n v="1584"/>
    <s v="yes"/>
  </r>
  <r>
    <x v="2"/>
    <x v="2"/>
    <n v="7"/>
    <n v="170422"/>
    <n v="91.744699999999995"/>
    <x v="29"/>
    <x v="12"/>
    <x v="0"/>
    <s v="CCCTTAGATRRYCTGGGCTGC"/>
    <s v="CGTGTTACGACTTCTTC"/>
    <s v="Gregarines"/>
    <n v="300"/>
    <n v="13270"/>
    <n v="7.7865533792585468"/>
    <s v="&gt;consensus_cl_id_916_total_supporting_reads_99"/>
    <n v="99"/>
    <n v="0.74604370761115302"/>
    <s v="TGCATCCTCTAGATGATAAGGCTCACAACATTTCCTCACGAAGTGCGATGTAAAACAAGGCGACTACGTAAGTCCATGTAATTTGCCGGATCATCCAATCGGTTGAAGCGACGGGCGGTGTGTACAAAGGGCAGGGACGTAATCAGCACAAGGTGATGACTTGTCCTTACTAGGAATTCCTCGTTCATGACCCATAATTGCAAAGGTCAATCCCTATCACGACGGAGTTTCACAAGATTTCCCGCTTCGTACGAAGTAGGGCAGAGCTCGCTGACTCCGTCATTGTAGCGCACGTGCAGCCCAGACCATCTAAGGGAGGTGCTGGTGTTACCGTGGGAATGAATCCTTTTAACCTTAGCAATACGTAACTT"/>
    <n v="371"/>
    <s v="Gregarina ormierei"/>
    <s v="Gregarinasina"/>
    <s v="Yes"/>
    <s v="AAGTTACGTATTGCTAAGGTTAAAAGGATTCATTCCCACGGTAACACCAGCACCTCCCTTAGATGGTCTGGGCTGCACGTGCGCTACAATGACGGAGTCAGCGAGCTCTGCCCTACTTCGTACGAAGCGGGAAATCTTGTGAAACTCCGTCGTGATAGGGATTGACCTTTGCAATTATGGGTCATGAACGAGGAATTCCTAGTAAGGACAAGTCATCACCTTGTGCTGATTACGTCCCTGCCCTTTGTACACACCGCCCGTCGCTTCAACCGATTGGATGATCCGGCAAATTACATGGACTTACGTAGTCGCCTTGTTTTACATCGCACTTCGTGAGGAAATGTTGTGAGCCTTATCATCTAGAGGATGCA"/>
    <n v="371"/>
    <s v="yes"/>
  </r>
  <r>
    <x v="2"/>
    <x v="2"/>
    <n v="7"/>
    <n v="170422"/>
    <n v="91.744699999999995"/>
    <x v="30"/>
    <x v="12"/>
    <x v="9"/>
    <s v="CGGTAATTCCAGCTCCAAT"/>
    <s v="TGACTTGCGCTTACTAGGG"/>
    <s v="Gregarines"/>
    <n v="950"/>
    <n v="7722"/>
    <n v="4.5311051390078747"/>
    <s v="&gt;consensus_cl_id_213_total_supporting_reads_117"/>
    <n v="117"/>
    <n v="1.5151515151515151"/>
    <s v="GTGTACTTCGTTCAGTTACGTATTGCTAAGGTTAAAAAAGTTCACATTACAGTAACACCAGCACCTCGGCAATTCCAGCTCCAAAAGCGTATATTAAAGTTGTTGCAGTTAAAAAGCTCGTAGTTGAACTTTGGGTGTGGCTGGCCGGTCCACTTTCGGTGCGTACTGACCGGCACGCACCTTTCCTTCTGGCGCCCTCGTGGCGAACCAGGACTTTTACTTTGAAAAAATTAGAGTGTTCAAAGCAGGCATATTGCTCGAATATATTAGCATGGAATAATAGAATAGGACTATGGTTCTATTTTGTTGGTTTTCAGGACCATTGTAATGATTAATAGGGACGGTCGGGGGCATCAGTATTCAGTTGTCAGAGGTGAAATTCTTGGATTTACTGAAGACTAACTACTGCGAAAGCATTTGCCAAGGACGTTTTCATTAATCAAGAACGAAAGTTAGGGGATCGAAGATGATCAGATACCGTCGTAGTCTTAACCATAAACTATGCCGACTAGGGATCGGGCGCTGTTCATTTTGACACGCTCGGCACCTTACGAGAAATCAAAGTTTTTGGGTTCTGGGGGAGTATGGTCGCAAGGCTGAAACTTAAAGGAATTGACGGAAGGGCACCACCAGGAGTGGAGCCTGCGGCTTAATTTGACTCAACACGGGGAAACTCACCAGGTCCAGACACAATAAGGATTGACAGATTGAGAGCTCTTTCTTGATTTTGTGGGTGGTGGTGCATGGCCGTTCTTAGTTGGTGGAGTGATTTGTCTGCTTAATTGCGATAACGAACGAGACCTTAACCTGCTAAATAGTGCAGCTAGCTTTTGCTGGTTTGATGCCTTCTTAGAGGGACTATCGACATCAAGTCGATGGAAGTTTGAGGCAATAACAGGTCTGTGATGCCCTTAGACGTTCTGGGCCGCACGCGCGCTACACTGACGGAGCCAGCGAGTCTTACCTTGGCCGAGAGGCCCGGGAAATCTTGTGAAACTCAGTCGTGCTGGGGATAGAGCATTGTAATTTTTGCTCTTCAACGAGGAATTCCTAGTAAGCGCAAGTCAAGGTGCTGGTGTTACCGTGGGAATGAATCCTTTTAACCTTAGCAATACGTAACTGAACGAAGTACAACAAAAAAACTGAACGAAAAAAAAAAAAAAAAAAAAAAAAACTG"/>
    <n v="1177"/>
    <s v="Hyphopichia burtonii"/>
    <s v="Fungi"/>
    <m/>
    <m/>
    <m/>
    <m/>
  </r>
  <r>
    <x v="2"/>
    <x v="2"/>
    <n v="8"/>
    <n v="453806"/>
    <n v="92.629800000000003"/>
    <x v="31"/>
    <x v="4"/>
    <x v="0"/>
    <s v="CCCTTAGATRRYCTGGGCTGC"/>
    <s v="CGTGTTACGACTTCTTC"/>
    <s v="Gregarines"/>
    <n v="300"/>
    <n v="13969"/>
    <n v="3.0781875955804905"/>
    <s v="&gt;consensus_cl_id_2087_total_supporting_reads_45"/>
    <n v="45"/>
    <n v="0.32214188560383705"/>
    <s v="ATCCTCTAGATGATAAGGCTCACAACATTTCCTCACGAAGTGCTATGTAGAACAAGGCGACTACGTAAGTCCATGTAATTTGCCGGATCATCCAATCGGTTGAAGCGACGGGCGGTGTGTACAAAGGGCAGGGACGTAATCAGCACAAGGTGATGACTTGTCCTTACTAGGAATTCCTCGTTCATGACCCATAATTGCAAAGGTCAATCCCTATCACGACGGAGTTTCACAAGATTTCCCGCTTCGTACGAAGTAGGGCAGAGCTCGCTGACTCCGTCATTGTAGCGCACGTGCAGCCCAGACCATCTAAGGGAGGTGCTGTTCAGGGAACAAACCAAGTTACGTTTAACCTTAG"/>
    <n v="355"/>
    <s v="Uncultured eukaryote rRNA"/>
    <s v="Gregarinasina"/>
    <s v="Yes"/>
    <s v="CTAAGGTTAAACGTAACTTGGTTTGTTCCCTGAACAGCACCTCCCTTAGATGGTCTGGGCTGCACGTGCGCTACAATGACGGAGTCAGCGAGCTCTGCCCTACTTCGTACGAAGCGGGAAATCTTGTGAAACTCCGTCGTGATAGGGATTGACCTTTGCAATTATGGGTCATGAACGAGGAATTCCTAGTAAGGACAAGTCATCACCTTGTGCTGATTACGTCCCTGCCCTTTGTACACACCGCCCGTCGCTTCAACCGATTGGATGATCCGGCAAATTACATGGACTTACGTAGTCGCCTTGTTCTACATAGCACTTCGTGAGGAAATGTTGTGAGCCTTATCATCTAGAGGAT"/>
    <n v="355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B16" firstHeaderRow="1" firstDataRow="1" firstDataCol="1" rowPageCount="1" colPageCount="1"/>
  <pivotFields count="27">
    <pivotField compact="0" outline="0" showAll="0">
      <items count="4">
        <item x="0"/>
        <item x="1"/>
        <item x="2"/>
        <item t="default"/>
      </items>
    </pivotField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compact="0" numFmtId="1" outline="0" showAll="0" defaultSubtotal="0"/>
    <pivotField compact="0" outline="0" showAll="0">
      <items count="33">
        <item x="12"/>
        <item x="5"/>
        <item x="20"/>
        <item x="0"/>
        <item x="18"/>
        <item x="17"/>
        <item x="4"/>
        <item x="27"/>
        <item x="26"/>
        <item x="31"/>
        <item x="1"/>
        <item x="21"/>
        <item x="23"/>
        <item x="22"/>
        <item x="24"/>
        <item x="25"/>
        <item x="2"/>
        <item x="6"/>
        <item x="11"/>
        <item x="3"/>
        <item x="30"/>
        <item x="29"/>
        <item x="28"/>
        <item x="15"/>
        <item x="14"/>
        <item x="13"/>
        <item x="16"/>
        <item x="19"/>
        <item x="9"/>
        <item x="7"/>
        <item x="8"/>
        <item x="10"/>
        <item t="default"/>
      </items>
    </pivotField>
    <pivotField axis="axisPage" compact="0" outline="0" multipleItemSelectionAllowed="1" showAll="0">
      <items count="14">
        <item x="11"/>
        <item h="1" x="8"/>
        <item x="5"/>
        <item h="1" x="12"/>
        <item x="0"/>
        <item x="9"/>
        <item x="2"/>
        <item x="4"/>
        <item x="1"/>
        <item x="6"/>
        <item x="7"/>
        <item x="3"/>
        <item x="10"/>
        <item t="default"/>
      </items>
    </pivotField>
    <pivotField axis="axisRow" compact="0" outline="0" showAll="0">
      <items count="13">
        <item x="9"/>
        <item x="10"/>
        <item x="0"/>
        <item x="3"/>
        <item x="2"/>
        <item x="5"/>
        <item x="1"/>
        <item x="4"/>
        <item x="11"/>
        <item x="6"/>
        <item x="7"/>
        <item x="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>
      <items count="6">
        <item sd="0" x="0"/>
        <item sd="0" x="1"/>
        <item x="2"/>
        <item sd="0" x="3"/>
        <item sd="0" x="4"/>
        <item sd="0" x="5"/>
      </items>
    </pivotField>
    <pivotField compact="0" outline="0" showAll="0" defaultSubtotal="0">
      <items count="4">
        <item sd="0" x="0"/>
        <item x="1"/>
        <item x="2"/>
        <item sd="0" x="3"/>
      </items>
    </pivotField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6" hier="-1"/>
  </pageFields>
  <dataFields count="1">
    <dataField name="Average of Percentage_cutadapt_of_total_reads" fld="13" subtotal="average" baseField="7" baseItem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13" displayName="Table13" ref="A1:Y68" totalsRowShown="0" headerRowDxfId="13">
  <autoFilter ref="A1:Y68"/>
  <tableColumns count="25">
    <tableColumn id="9" name="Nanopore_Run" dataDxfId="12"/>
    <tableColumn id="8" name="Nanopore_Run_Date" dataDxfId="11"/>
    <tableColumn id="1" name="Barcode_ID"/>
    <tableColumn id="15" name="Reads count"/>
    <tableColumn id="7" name="Average_barcode_score" dataDxfId="10"/>
    <tableColumn id="2" name="Ref"/>
    <tableColumn id="3" name="Host"/>
    <tableColumn id="4" name="Primers"/>
    <tableColumn id="11" name="Primer_forward"/>
    <tableColumn id="10" name="Primer_reverse"/>
    <tableColumn id="5" name="Target_parasite"/>
    <tableColumn id="6" name="Amplicons_size" dataDxfId="9"/>
    <tableColumn id="20" name="Cutadapt_Metrics_Total_Reads" dataDxfId="8"/>
    <tableColumn id="21" name="Percentage_cutadapt_of_total_reads" dataDxfId="7">
      <calculatedColumnFormula>(Table13[[#This Row],[Cutadapt_Metrics_Total_Reads]]/Table13[[#This Row],[Reads count]])*100</calculatedColumnFormula>
    </tableColumn>
    <tableColumn id="12" name="Amplicon_consensus"/>
    <tableColumn id="13" name="Supported_by_x_reads"/>
    <tableColumn id="19" name="Percentage_of_supported_reads_cutadapt_reads" dataDxfId="6">
      <calculatedColumnFormula>(Table13[[#This Row],[Supported_by_x_reads]]/Table13[[#This Row],[Cutadapt_Metrics_Total_Reads]])*100</calculatedColumnFormula>
    </tableColumn>
    <tableColumn id="16" name="Sequence"/>
    <tableColumn id="17" name="Sequence_length"/>
    <tableColumn id="14" name="Blastn_NCBI" dataDxfId="5"/>
    <tableColumn id="18" name="Blastn_Upper_Taxon" dataDxfId="4"/>
    <tableColumn id="22" name="Seq_RC_Yes_No" dataDxfId="3"/>
    <tableColumn id="23" name="Correct_seq_if_RC" dataDxfId="2"/>
    <tableColumn id="24" name="Column1" dataDxfId="1"/>
    <tableColumn id="25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8"/>
  <sheetViews>
    <sheetView zoomScale="85" zoomScaleNormal="85" workbookViewId="0">
      <selection activeCell="H9" sqref="H9"/>
    </sheetView>
  </sheetViews>
  <sheetFormatPr defaultRowHeight="14.5" x14ac:dyDescent="0.35"/>
  <cols>
    <col min="1" max="2" width="14.54296875" customWidth="1"/>
    <col min="3" max="3" width="20" customWidth="1"/>
    <col min="4" max="4" width="14.453125" customWidth="1"/>
    <col min="5" max="5" width="14.1796875" customWidth="1"/>
    <col min="6" max="6" width="15.81640625" customWidth="1"/>
    <col min="7" max="7" width="28.453125" customWidth="1"/>
    <col min="8" max="9" width="17.453125" customWidth="1"/>
    <col min="10" max="10" width="16.81640625" customWidth="1"/>
    <col min="11" max="11" width="20.54296875" customWidth="1"/>
    <col min="12" max="12" width="17.54296875" style="2" customWidth="1"/>
    <col min="13" max="13" width="12.81640625" customWidth="1"/>
    <col min="14" max="14" width="17.81640625" customWidth="1"/>
    <col min="15" max="15" width="49.54296875" customWidth="1"/>
    <col min="16" max="16" width="17.6328125" customWidth="1"/>
    <col min="17" max="17" width="26.36328125" customWidth="1"/>
    <col min="18" max="19" width="15.7265625" customWidth="1"/>
    <col min="20" max="20" width="25.7265625" customWidth="1"/>
    <col min="21" max="21" width="26.26953125" customWidth="1"/>
    <col min="22" max="22" width="18.7265625" customWidth="1"/>
    <col min="23" max="23" width="17.7265625" customWidth="1"/>
    <col min="24" max="24" width="0" hidden="1" customWidth="1"/>
    <col min="25" max="25" width="1.1796875" hidden="1" customWidth="1"/>
    <col min="26" max="26" width="0" hidden="1" customWidth="1"/>
  </cols>
  <sheetData>
    <row r="1" spans="1:25" ht="37.5" customHeight="1" thickBot="1" x14ac:dyDescent="0.4">
      <c r="A1" s="5" t="s">
        <v>147</v>
      </c>
      <c r="B1" s="1" t="s">
        <v>148</v>
      </c>
      <c r="C1" s="1" t="s">
        <v>149</v>
      </c>
      <c r="D1" s="1" t="s">
        <v>286</v>
      </c>
      <c r="E1" s="1" t="s">
        <v>292</v>
      </c>
      <c r="F1" s="1" t="s">
        <v>13</v>
      </c>
      <c r="G1" s="1" t="s">
        <v>14</v>
      </c>
      <c r="H1" s="1" t="s">
        <v>15</v>
      </c>
      <c r="I1" s="6" t="s">
        <v>150</v>
      </c>
      <c r="J1" s="6" t="s">
        <v>151</v>
      </c>
      <c r="K1" s="1" t="s">
        <v>152</v>
      </c>
      <c r="L1" s="1" t="s">
        <v>153</v>
      </c>
      <c r="M1" s="1" t="s">
        <v>146</v>
      </c>
      <c r="N1" s="6" t="s">
        <v>161</v>
      </c>
      <c r="O1" s="6" t="s">
        <v>154</v>
      </c>
      <c r="P1" s="6" t="s">
        <v>155</v>
      </c>
      <c r="Q1" s="6" t="s">
        <v>168</v>
      </c>
      <c r="R1" s="6" t="s">
        <v>0</v>
      </c>
      <c r="S1" s="6" t="s">
        <v>156</v>
      </c>
      <c r="T1" s="6" t="s">
        <v>158</v>
      </c>
      <c r="U1" s="6" t="s">
        <v>157</v>
      </c>
      <c r="V1" s="6" t="s">
        <v>247</v>
      </c>
      <c r="W1" s="6" t="s">
        <v>240</v>
      </c>
      <c r="X1" s="1" t="s">
        <v>246</v>
      </c>
      <c r="Y1" s="1" t="s">
        <v>265</v>
      </c>
    </row>
    <row r="2" spans="1:25" x14ac:dyDescent="0.35">
      <c r="A2" s="10">
        <v>1</v>
      </c>
      <c r="B2" s="11">
        <v>44686</v>
      </c>
      <c r="C2" s="12">
        <v>1</v>
      </c>
      <c r="D2" s="12">
        <v>906</v>
      </c>
      <c r="E2" s="36">
        <v>90.465864679911306</v>
      </c>
      <c r="F2" s="12" t="s">
        <v>1</v>
      </c>
      <c r="G2" s="13" t="s">
        <v>8</v>
      </c>
      <c r="H2" s="12" t="s">
        <v>17</v>
      </c>
      <c r="I2" s="44" t="s">
        <v>159</v>
      </c>
      <c r="J2" s="12" t="s">
        <v>160</v>
      </c>
      <c r="K2" s="12" t="s">
        <v>18</v>
      </c>
      <c r="L2" s="9">
        <v>300</v>
      </c>
      <c r="M2" s="9">
        <v>18</v>
      </c>
      <c r="N2" s="42">
        <f>(Table13[[#This Row],[Cutadapt_Metrics_Total_Reads]]/Table13[[#This Row],[Reads count]])*100</f>
        <v>1.9867549668874174</v>
      </c>
      <c r="O2" s="12" t="s">
        <v>59</v>
      </c>
      <c r="P2" s="12">
        <v>11</v>
      </c>
      <c r="Q2" s="53">
        <f>(Table13[[#This Row],[Supported_by_x_reads]]/Table13[[#This Row],[Cutadapt_Metrics_Total_Reads]])*100</f>
        <v>61.111111111111114</v>
      </c>
      <c r="R2" s="12" t="s">
        <v>60</v>
      </c>
      <c r="S2" s="12">
        <f>LEN(Table13[[#This Row],[Sequence]])</f>
        <v>321</v>
      </c>
      <c r="T2" s="19" t="s">
        <v>61</v>
      </c>
      <c r="U2" s="19" t="s">
        <v>72</v>
      </c>
      <c r="V2" s="12" t="s">
        <v>241</v>
      </c>
      <c r="W2" s="12" t="s">
        <v>281</v>
      </c>
      <c r="X2" s="12"/>
      <c r="Y2" s="12"/>
    </row>
    <row r="3" spans="1:25" x14ac:dyDescent="0.35">
      <c r="A3" s="7">
        <v>1</v>
      </c>
      <c r="B3" s="3">
        <v>44686</v>
      </c>
      <c r="C3">
        <v>1</v>
      </c>
      <c r="D3">
        <v>906</v>
      </c>
      <c r="E3" s="35">
        <v>90.465864679911306</v>
      </c>
      <c r="F3" t="s">
        <v>1</v>
      </c>
      <c r="G3" s="1" t="s">
        <v>8</v>
      </c>
      <c r="H3" t="s">
        <v>46</v>
      </c>
      <c r="I3" t="s">
        <v>162</v>
      </c>
      <c r="J3" t="s">
        <v>163</v>
      </c>
      <c r="K3" t="s">
        <v>47</v>
      </c>
      <c r="L3" s="2">
        <v>5000</v>
      </c>
      <c r="M3" s="4">
        <v>10</v>
      </c>
      <c r="N3" s="47">
        <f>(Table13[[#This Row],[Cutadapt_Metrics_Total_Reads]]/Table13[[#This Row],[Reads count]])*100</f>
        <v>1.1037527593818985</v>
      </c>
      <c r="O3" t="s">
        <v>65</v>
      </c>
      <c r="P3" s="2">
        <v>8</v>
      </c>
      <c r="Q3" s="43">
        <f>(Table13[[#This Row],[Supported_by_x_reads]]/Table13[[#This Row],[Cutadapt_Metrics_Total_Reads]])*100</f>
        <v>80</v>
      </c>
      <c r="R3" t="s">
        <v>66</v>
      </c>
      <c r="S3">
        <f>LEN(Table13[[#This Row],[Sequence]])</f>
        <v>1903</v>
      </c>
      <c r="T3" s="4" t="s">
        <v>62</v>
      </c>
      <c r="U3" s="4" t="s">
        <v>63</v>
      </c>
    </row>
    <row r="4" spans="1:25" x14ac:dyDescent="0.35">
      <c r="A4" s="14">
        <v>1</v>
      </c>
      <c r="B4" s="15">
        <v>44686</v>
      </c>
      <c r="C4" s="16">
        <v>1</v>
      </c>
      <c r="D4" s="16">
        <v>906</v>
      </c>
      <c r="E4" s="37">
        <v>90.465864679911306</v>
      </c>
      <c r="F4" s="16" t="s">
        <v>1</v>
      </c>
      <c r="G4" s="17" t="s">
        <v>8</v>
      </c>
      <c r="H4" s="16" t="s">
        <v>48</v>
      </c>
      <c r="I4" s="16" t="s">
        <v>164</v>
      </c>
      <c r="J4" s="16" t="s">
        <v>165</v>
      </c>
      <c r="K4" s="16" t="s">
        <v>49</v>
      </c>
      <c r="L4" s="45">
        <v>400</v>
      </c>
      <c r="M4" s="18">
        <v>285</v>
      </c>
      <c r="N4" s="48">
        <f>(Table13[[#This Row],[Cutadapt_Metrics_Total_Reads]]/Table13[[#This Row],[Reads count]])*100</f>
        <v>31.456953642384107</v>
      </c>
      <c r="O4" s="16" t="s">
        <v>56</v>
      </c>
      <c r="P4" s="16">
        <v>104</v>
      </c>
      <c r="Q4" s="54">
        <f>(Table13[[#This Row],[Supported_by_x_reads]]/Table13[[#This Row],[Cutadapt_Metrics_Total_Reads]])*100</f>
        <v>36.491228070175438</v>
      </c>
      <c r="R4" s="16" t="s">
        <v>57</v>
      </c>
      <c r="S4" s="16">
        <f>LEN(Table13[[#This Row],[Sequence]])</f>
        <v>386</v>
      </c>
      <c r="T4" s="18" t="s">
        <v>10</v>
      </c>
      <c r="U4" s="18" t="s">
        <v>64</v>
      </c>
      <c r="V4" s="16"/>
      <c r="W4" s="16"/>
      <c r="X4" s="16"/>
      <c r="Y4" s="16"/>
    </row>
    <row r="5" spans="1:25" x14ac:dyDescent="0.35">
      <c r="A5" s="10">
        <v>1</v>
      </c>
      <c r="B5" s="11">
        <v>44686</v>
      </c>
      <c r="C5" s="12">
        <v>1</v>
      </c>
      <c r="D5" s="12">
        <v>906</v>
      </c>
      <c r="E5" s="36">
        <v>90.465864679911306</v>
      </c>
      <c r="F5" s="12" t="s">
        <v>1</v>
      </c>
      <c r="G5" s="13" t="s">
        <v>8</v>
      </c>
      <c r="H5" s="12" t="s">
        <v>143</v>
      </c>
      <c r="I5" s="12" t="s">
        <v>166</v>
      </c>
      <c r="J5" s="12" t="s">
        <v>167</v>
      </c>
      <c r="K5" s="12" t="s">
        <v>18</v>
      </c>
      <c r="L5" s="9">
        <v>3350</v>
      </c>
      <c r="M5" s="19">
        <v>3</v>
      </c>
      <c r="N5" s="49">
        <f>(Table13[[#This Row],[Cutadapt_Metrics_Total_Reads]]/Table13[[#This Row],[Reads count]])*100</f>
        <v>0.33112582781456956</v>
      </c>
      <c r="O5" s="12" t="s">
        <v>69</v>
      </c>
      <c r="P5" s="12">
        <v>2</v>
      </c>
      <c r="Q5" s="53">
        <f>(Table13[[#This Row],[Supported_by_x_reads]]/Table13[[#This Row],[Cutadapt_Metrics_Total_Reads]])*100</f>
        <v>66.666666666666657</v>
      </c>
      <c r="R5" s="12" t="s">
        <v>70</v>
      </c>
      <c r="S5" s="12">
        <f>LEN(Table13[[#This Row],[Sequence]])</f>
        <v>3422</v>
      </c>
      <c r="T5" s="19" t="s">
        <v>71</v>
      </c>
      <c r="U5" s="19" t="s">
        <v>72</v>
      </c>
      <c r="V5" s="12" t="s">
        <v>241</v>
      </c>
      <c r="W5" s="12" t="s">
        <v>245</v>
      </c>
      <c r="X5" s="12">
        <f>LEN(Table13[[#This Row],[Correct_seq_if_RC]])</f>
        <v>3422</v>
      </c>
      <c r="Y5" s="12" t="str">
        <f>IF(Table13[[#This Row],[Column1]]=Table13[[#This Row],[Sequence_length]],"yes","no")</f>
        <v>yes</v>
      </c>
    </row>
    <row r="6" spans="1:25" x14ac:dyDescent="0.35">
      <c r="A6" s="7">
        <v>1</v>
      </c>
      <c r="B6" s="3">
        <v>44686</v>
      </c>
      <c r="C6">
        <v>1</v>
      </c>
      <c r="D6">
        <v>906</v>
      </c>
      <c r="E6" s="35">
        <v>90.465864679911306</v>
      </c>
      <c r="F6" t="s">
        <v>1</v>
      </c>
      <c r="G6" s="1" t="s">
        <v>8</v>
      </c>
      <c r="H6" t="s">
        <v>144</v>
      </c>
      <c r="I6" t="s">
        <v>172</v>
      </c>
      <c r="J6" t="s">
        <v>167</v>
      </c>
      <c r="K6" t="s">
        <v>47</v>
      </c>
      <c r="L6" s="2">
        <v>2000</v>
      </c>
      <c r="M6" s="4">
        <v>0</v>
      </c>
      <c r="N6" s="47">
        <f>(Table13[[#This Row],[Cutadapt_Metrics_Total_Reads]]/Table13[[#This Row],[Reads count]])*100</f>
        <v>0</v>
      </c>
      <c r="O6" s="2" t="s">
        <v>23</v>
      </c>
      <c r="P6" s="2" t="s">
        <v>23</v>
      </c>
      <c r="Q6" s="2" t="s">
        <v>23</v>
      </c>
      <c r="R6" s="2" t="s">
        <v>23</v>
      </c>
      <c r="S6" s="2" t="s">
        <v>23</v>
      </c>
      <c r="T6" s="4" t="s">
        <v>23</v>
      </c>
      <c r="U6" s="4" t="s">
        <v>23</v>
      </c>
      <c r="V6" s="2"/>
      <c r="W6" s="2"/>
      <c r="X6" s="2"/>
      <c r="Y6" s="2"/>
    </row>
    <row r="7" spans="1:25" x14ac:dyDescent="0.35">
      <c r="A7" s="7">
        <v>1</v>
      </c>
      <c r="B7" s="3">
        <v>44686</v>
      </c>
      <c r="C7">
        <v>1</v>
      </c>
      <c r="D7">
        <v>906</v>
      </c>
      <c r="E7" s="35">
        <v>90.465864679911306</v>
      </c>
      <c r="F7" t="s">
        <v>1</v>
      </c>
      <c r="G7" s="1" t="s">
        <v>8</v>
      </c>
      <c r="H7" t="s">
        <v>145</v>
      </c>
      <c r="I7" t="s">
        <v>173</v>
      </c>
      <c r="J7" t="s">
        <v>167</v>
      </c>
      <c r="K7" t="s">
        <v>49</v>
      </c>
      <c r="L7" s="2">
        <v>4200</v>
      </c>
      <c r="M7" s="4">
        <v>1</v>
      </c>
      <c r="N7" s="47">
        <f>(Table13[[#This Row],[Cutadapt_Metrics_Total_Reads]]/Table13[[#This Row],[Reads count]])*100</f>
        <v>0.11037527593818984</v>
      </c>
      <c r="O7" t="s">
        <v>58</v>
      </c>
      <c r="P7">
        <v>1</v>
      </c>
      <c r="Q7" s="43">
        <f>(Table13[[#This Row],[Supported_by_x_reads]]/Table13[[#This Row],[Cutadapt_Metrics_Total_Reads]])*100</f>
        <v>100</v>
      </c>
      <c r="R7" t="s">
        <v>67</v>
      </c>
      <c r="S7">
        <f>LEN(Table13[[#This Row],[Sequence]])</f>
        <v>4024</v>
      </c>
      <c r="T7" s="4" t="s">
        <v>68</v>
      </c>
      <c r="U7" s="4" t="s">
        <v>63</v>
      </c>
    </row>
    <row r="8" spans="1:25" x14ac:dyDescent="0.35">
      <c r="A8" s="7">
        <v>1</v>
      </c>
      <c r="B8" s="3">
        <v>44686</v>
      </c>
      <c r="C8">
        <v>2</v>
      </c>
      <c r="D8">
        <v>938</v>
      </c>
      <c r="E8" s="35">
        <v>89.271681769723017</v>
      </c>
      <c r="F8" t="s">
        <v>2</v>
      </c>
      <c r="G8" t="s">
        <v>9</v>
      </c>
      <c r="H8" t="s">
        <v>50</v>
      </c>
      <c r="I8" t="s">
        <v>170</v>
      </c>
      <c r="J8" t="s">
        <v>171</v>
      </c>
      <c r="K8" t="s">
        <v>21</v>
      </c>
      <c r="L8" s="2">
        <v>700</v>
      </c>
      <c r="M8" s="4">
        <v>4</v>
      </c>
      <c r="N8" s="47">
        <f>(Table13[[#This Row],[Cutadapt_Metrics_Total_Reads]]/Table13[[#This Row],[Reads count]])*100</f>
        <v>0.42643923240938164</v>
      </c>
      <c r="O8" t="s">
        <v>58</v>
      </c>
      <c r="P8">
        <v>1</v>
      </c>
      <c r="Q8" s="43">
        <f>(Table13[[#This Row],[Supported_by_x_reads]]/Table13[[#This Row],[Cutadapt_Metrics_Total_Reads]])*100</f>
        <v>25</v>
      </c>
      <c r="R8" t="s">
        <v>79</v>
      </c>
      <c r="S8">
        <f>LEN(Table13[[#This Row],[Sequence]])</f>
        <v>612</v>
      </c>
      <c r="T8" s="4" t="s">
        <v>80</v>
      </c>
      <c r="U8" s="4" t="s">
        <v>63</v>
      </c>
    </row>
    <row r="9" spans="1:25" x14ac:dyDescent="0.35">
      <c r="A9" s="10">
        <v>1</v>
      </c>
      <c r="B9" s="11">
        <v>44686</v>
      </c>
      <c r="C9" s="12">
        <v>2</v>
      </c>
      <c r="D9" s="12">
        <v>938</v>
      </c>
      <c r="E9" s="36">
        <v>89.271681769723017</v>
      </c>
      <c r="F9" s="12" t="s">
        <v>2</v>
      </c>
      <c r="G9" s="12" t="s">
        <v>9</v>
      </c>
      <c r="H9" s="12" t="s">
        <v>17</v>
      </c>
      <c r="I9" s="44" t="s">
        <v>159</v>
      </c>
      <c r="J9" s="12" t="s">
        <v>160</v>
      </c>
      <c r="K9" s="12" t="s">
        <v>18</v>
      </c>
      <c r="L9" s="9">
        <v>300</v>
      </c>
      <c r="M9" s="19">
        <v>38</v>
      </c>
      <c r="N9" s="49">
        <f>(Table13[[#This Row],[Cutadapt_Metrics_Total_Reads]]/Table13[[#This Row],[Reads count]])*100</f>
        <v>4.0511727078891262</v>
      </c>
      <c r="O9" s="12" t="s">
        <v>73</v>
      </c>
      <c r="P9" s="12">
        <v>19</v>
      </c>
      <c r="Q9" s="53">
        <f>(Table13[[#This Row],[Supported_by_x_reads]]/Table13[[#This Row],[Cutadapt_Metrics_Total_Reads]])*100</f>
        <v>50</v>
      </c>
      <c r="R9" s="12" t="s">
        <v>74</v>
      </c>
      <c r="S9" s="12">
        <f>LEN(Table13[[#This Row],[Sequence]])</f>
        <v>318</v>
      </c>
      <c r="T9" s="19" t="s">
        <v>61</v>
      </c>
      <c r="U9" s="19" t="s">
        <v>72</v>
      </c>
      <c r="V9" s="12" t="s">
        <v>241</v>
      </c>
      <c r="W9" s="12" t="s">
        <v>248</v>
      </c>
      <c r="X9" s="12">
        <f>LEN(Table13[[#This Row],[Correct_seq_if_RC]])</f>
        <v>318</v>
      </c>
      <c r="Y9" s="12" t="str">
        <f>IF(Table13[[#This Row],[Column1]]=Table13[[#This Row],[Sequence_length]],"yes","no")</f>
        <v>yes</v>
      </c>
    </row>
    <row r="10" spans="1:25" x14ac:dyDescent="0.35">
      <c r="A10" s="7">
        <v>1</v>
      </c>
      <c r="B10" s="3">
        <v>44686</v>
      </c>
      <c r="C10">
        <v>2</v>
      </c>
      <c r="D10">
        <v>938</v>
      </c>
      <c r="E10" s="35">
        <v>89.271681769723017</v>
      </c>
      <c r="F10" t="s">
        <v>2</v>
      </c>
      <c r="G10" t="s">
        <v>9</v>
      </c>
      <c r="H10" t="s">
        <v>46</v>
      </c>
      <c r="I10" t="s">
        <v>162</v>
      </c>
      <c r="J10" t="s">
        <v>163</v>
      </c>
      <c r="K10" t="s">
        <v>47</v>
      </c>
      <c r="L10" s="2">
        <v>5000</v>
      </c>
      <c r="M10" s="4">
        <v>9</v>
      </c>
      <c r="N10" s="47">
        <f>(Table13[[#This Row],[Cutadapt_Metrics_Total_Reads]]/Table13[[#This Row],[Reads count]])*100</f>
        <v>0.95948827292110883</v>
      </c>
      <c r="O10" t="s">
        <v>77</v>
      </c>
      <c r="P10">
        <v>6</v>
      </c>
      <c r="Q10" s="43">
        <f>(Table13[[#This Row],[Supported_by_x_reads]]/Table13[[#This Row],[Cutadapt_Metrics_Total_Reads]])*100</f>
        <v>66.666666666666657</v>
      </c>
      <c r="R10" t="s">
        <v>78</v>
      </c>
      <c r="S10">
        <f>LEN(Table13[[#This Row],[Sequence]])</f>
        <v>1816</v>
      </c>
      <c r="T10" s="4" t="s">
        <v>62</v>
      </c>
      <c r="U10" s="4" t="s">
        <v>63</v>
      </c>
    </row>
    <row r="11" spans="1:25" x14ac:dyDescent="0.35">
      <c r="A11" s="14">
        <v>1</v>
      </c>
      <c r="B11" s="15">
        <v>44686</v>
      </c>
      <c r="C11" s="16">
        <v>2</v>
      </c>
      <c r="D11" s="16">
        <v>938</v>
      </c>
      <c r="E11" s="37">
        <v>89.271681769723017</v>
      </c>
      <c r="F11" s="16" t="s">
        <v>2</v>
      </c>
      <c r="G11" s="16" t="s">
        <v>9</v>
      </c>
      <c r="H11" s="16" t="s">
        <v>48</v>
      </c>
      <c r="I11" s="16" t="s">
        <v>164</v>
      </c>
      <c r="J11" s="16" t="s">
        <v>165</v>
      </c>
      <c r="K11" s="16" t="s">
        <v>49</v>
      </c>
      <c r="L11" s="45">
        <v>400</v>
      </c>
      <c r="M11" s="18">
        <v>130</v>
      </c>
      <c r="N11" s="48">
        <f>(Table13[[#This Row],[Cutadapt_Metrics_Total_Reads]]/Table13[[#This Row],[Reads count]])*100</f>
        <v>13.859275053304904</v>
      </c>
      <c r="O11" s="16" t="s">
        <v>75</v>
      </c>
      <c r="P11" s="16">
        <v>84</v>
      </c>
      <c r="Q11" s="54">
        <f>(Table13[[#This Row],[Supported_by_x_reads]]/Table13[[#This Row],[Cutadapt_Metrics_Total_Reads]])*100</f>
        <v>64.615384615384613</v>
      </c>
      <c r="R11" s="16" t="s">
        <v>76</v>
      </c>
      <c r="S11" s="16">
        <f>LEN(Table13[[#This Row],[Sequence]])</f>
        <v>382</v>
      </c>
      <c r="T11" s="18" t="s">
        <v>10</v>
      </c>
      <c r="U11" s="18" t="s">
        <v>64</v>
      </c>
      <c r="V11" s="16"/>
      <c r="W11" s="16"/>
      <c r="X11" s="16"/>
      <c r="Y11" s="16"/>
    </row>
    <row r="12" spans="1:25" x14ac:dyDescent="0.35">
      <c r="A12" s="7">
        <v>1</v>
      </c>
      <c r="B12" s="3">
        <v>44686</v>
      </c>
      <c r="C12">
        <v>2</v>
      </c>
      <c r="D12">
        <v>938</v>
      </c>
      <c r="E12" s="35">
        <v>89.271681769723017</v>
      </c>
      <c r="F12" t="s">
        <v>2</v>
      </c>
      <c r="G12" t="s">
        <v>9</v>
      </c>
      <c r="H12" s="21" t="s">
        <v>81</v>
      </c>
      <c r="I12" t="s">
        <v>169</v>
      </c>
      <c r="J12" t="s">
        <v>167</v>
      </c>
      <c r="K12" t="s">
        <v>21</v>
      </c>
      <c r="L12" s="2">
        <v>2800</v>
      </c>
      <c r="M12" s="4">
        <v>2</v>
      </c>
      <c r="N12" s="47">
        <f>(Table13[[#This Row],[Cutadapt_Metrics_Total_Reads]]/Table13[[#This Row],[Reads count]])*100</f>
        <v>0.21321961620469082</v>
      </c>
      <c r="O12" t="s">
        <v>58</v>
      </c>
      <c r="P12">
        <v>1</v>
      </c>
      <c r="Q12" s="43">
        <f>(Table13[[#This Row],[Supported_by_x_reads]]/Table13[[#This Row],[Cutadapt_Metrics_Total_Reads]])*100</f>
        <v>50</v>
      </c>
      <c r="R12" t="s">
        <v>176</v>
      </c>
      <c r="S12">
        <f>LEN(Table13[[#This Row],[Sequence]])</f>
        <v>2885</v>
      </c>
      <c r="T12" s="4" t="s">
        <v>62</v>
      </c>
      <c r="U12" s="4" t="s">
        <v>63</v>
      </c>
    </row>
    <row r="13" spans="1:25" x14ac:dyDescent="0.35">
      <c r="A13" s="10">
        <v>1</v>
      </c>
      <c r="B13" s="11">
        <v>44686</v>
      </c>
      <c r="C13" s="12">
        <v>2</v>
      </c>
      <c r="D13" s="12">
        <v>938</v>
      </c>
      <c r="E13" s="36">
        <v>89.271681769723017</v>
      </c>
      <c r="F13" s="12" t="s">
        <v>2</v>
      </c>
      <c r="G13" s="12" t="s">
        <v>9</v>
      </c>
      <c r="H13" s="12" t="s">
        <v>143</v>
      </c>
      <c r="I13" s="12" t="s">
        <v>166</v>
      </c>
      <c r="J13" s="12" t="s">
        <v>167</v>
      </c>
      <c r="K13" s="12" t="s">
        <v>18</v>
      </c>
      <c r="L13" s="9">
        <v>3350</v>
      </c>
      <c r="M13" s="19">
        <v>7</v>
      </c>
      <c r="N13" s="49">
        <f>(Table13[[#This Row],[Cutadapt_Metrics_Total_Reads]]/Table13[[#This Row],[Reads count]])*100</f>
        <v>0.74626865671641784</v>
      </c>
      <c r="O13" s="12" t="s">
        <v>83</v>
      </c>
      <c r="P13" s="12">
        <v>4</v>
      </c>
      <c r="Q13" s="53">
        <f>(Table13[[#This Row],[Supported_by_x_reads]]/Table13[[#This Row],[Cutadapt_Metrics_Total_Reads]])*100</f>
        <v>57.142857142857139</v>
      </c>
      <c r="R13" s="12" t="s">
        <v>84</v>
      </c>
      <c r="S13" s="12">
        <f>LEN(Table13[[#This Row],[Sequence]])</f>
        <v>3445</v>
      </c>
      <c r="T13" s="19" t="s">
        <v>85</v>
      </c>
      <c r="U13" s="19" t="s">
        <v>72</v>
      </c>
      <c r="V13" s="12" t="s">
        <v>241</v>
      </c>
      <c r="W13" s="12" t="s">
        <v>249</v>
      </c>
      <c r="X13" s="12">
        <f>LEN(Table13[[#This Row],[Correct_seq_if_RC]])</f>
        <v>3445</v>
      </c>
      <c r="Y13" s="12" t="str">
        <f>IF(Table13[[#This Row],[Column1]]=Table13[[#This Row],[Sequence_length]],"yes","no")</f>
        <v>yes</v>
      </c>
    </row>
    <row r="14" spans="1:25" x14ac:dyDescent="0.35">
      <c r="A14" s="10">
        <v>1</v>
      </c>
      <c r="B14" s="11">
        <v>44686</v>
      </c>
      <c r="C14" s="12">
        <v>2</v>
      </c>
      <c r="D14" s="12">
        <v>938</v>
      </c>
      <c r="E14" s="36">
        <v>89.271681769723017</v>
      </c>
      <c r="F14" s="12" t="s">
        <v>2</v>
      </c>
      <c r="G14" s="12" t="s">
        <v>9</v>
      </c>
      <c r="H14" s="12" t="s">
        <v>144</v>
      </c>
      <c r="I14" s="12" t="s">
        <v>172</v>
      </c>
      <c r="J14" s="12" t="s">
        <v>167</v>
      </c>
      <c r="K14" s="12" t="s">
        <v>47</v>
      </c>
      <c r="L14" s="9">
        <v>2000</v>
      </c>
      <c r="M14" s="19">
        <v>2</v>
      </c>
      <c r="N14" s="49">
        <f>(Table13[[#This Row],[Cutadapt_Metrics_Total_Reads]]/Table13[[#This Row],[Reads count]])*100</f>
        <v>0.21321961620469082</v>
      </c>
      <c r="O14" s="12" t="s">
        <v>58</v>
      </c>
      <c r="P14" s="12">
        <v>1</v>
      </c>
      <c r="Q14" s="53">
        <f>(Table13[[#This Row],[Supported_by_x_reads]]/Table13[[#This Row],[Cutadapt_Metrics_Total_Reads]])*100</f>
        <v>50</v>
      </c>
      <c r="R14" s="12" t="s">
        <v>86</v>
      </c>
      <c r="S14" s="12">
        <f>LEN(Table13[[#This Row],[Sequence]])</f>
        <v>4902</v>
      </c>
      <c r="T14" s="19" t="s">
        <v>87</v>
      </c>
      <c r="U14" s="19" t="s">
        <v>72</v>
      </c>
      <c r="V14" s="12" t="s">
        <v>241</v>
      </c>
      <c r="W14" s="12" t="s">
        <v>250</v>
      </c>
      <c r="X14" s="12">
        <f>LEN(Table13[[#This Row],[Correct_seq_if_RC]])</f>
        <v>4902</v>
      </c>
      <c r="Y14" s="12" t="str">
        <f>IF(Table13[[#This Row],[Column1]]=Table13[[#This Row],[Sequence_length]],"yes","no")</f>
        <v>yes</v>
      </c>
    </row>
    <row r="15" spans="1:25" x14ac:dyDescent="0.35">
      <c r="A15" s="7">
        <v>1</v>
      </c>
      <c r="B15" s="3">
        <v>44686</v>
      </c>
      <c r="C15" s="21">
        <v>2</v>
      </c>
      <c r="D15" s="21">
        <v>938</v>
      </c>
      <c r="E15" s="38">
        <v>89.271681769723017</v>
      </c>
      <c r="F15" s="21" t="s">
        <v>2</v>
      </c>
      <c r="G15" s="21" t="s">
        <v>9</v>
      </c>
      <c r="H15" s="21" t="s">
        <v>145</v>
      </c>
      <c r="I15" s="21" t="s">
        <v>173</v>
      </c>
      <c r="J15" s="21" t="s">
        <v>167</v>
      </c>
      <c r="K15" s="21" t="s">
        <v>49</v>
      </c>
      <c r="L15" s="46">
        <v>4200</v>
      </c>
      <c r="M15" s="20">
        <v>1</v>
      </c>
      <c r="N15" s="50">
        <f>(Table13[[#This Row],[Cutadapt_Metrics_Total_Reads]]/Table13[[#This Row],[Reads count]])*100</f>
        <v>0.10660980810234541</v>
      </c>
      <c r="O15" s="21" t="s">
        <v>58</v>
      </c>
      <c r="P15" s="21">
        <v>1</v>
      </c>
      <c r="Q15" s="55">
        <f>(Table13[[#This Row],[Supported_by_x_reads]]/Table13[[#This Row],[Cutadapt_Metrics_Total_Reads]])*100</f>
        <v>100</v>
      </c>
      <c r="R15" s="21" t="s">
        <v>88</v>
      </c>
      <c r="S15" s="21">
        <f>LEN(Table13[[#This Row],[Sequence]])</f>
        <v>4059</v>
      </c>
      <c r="T15" s="20" t="s">
        <v>89</v>
      </c>
      <c r="U15" s="20" t="s">
        <v>82</v>
      </c>
      <c r="V15" s="21"/>
      <c r="W15" s="21"/>
      <c r="X15" s="21"/>
      <c r="Y15" s="21"/>
    </row>
    <row r="16" spans="1:25" x14ac:dyDescent="0.35">
      <c r="A16" s="7">
        <v>1</v>
      </c>
      <c r="B16" s="23">
        <v>44686</v>
      </c>
      <c r="C16" s="21">
        <v>3</v>
      </c>
      <c r="D16" s="21">
        <v>871</v>
      </c>
      <c r="E16" s="38">
        <v>89.918568427094868</v>
      </c>
      <c r="F16" s="21" t="s">
        <v>3</v>
      </c>
      <c r="G16" s="21" t="s">
        <v>10</v>
      </c>
      <c r="H16" s="21" t="s">
        <v>46</v>
      </c>
      <c r="I16" t="s">
        <v>162</v>
      </c>
      <c r="J16" t="s">
        <v>163</v>
      </c>
      <c r="K16" t="s">
        <v>47</v>
      </c>
      <c r="L16" s="2">
        <v>5000</v>
      </c>
      <c r="M16" s="20">
        <v>12</v>
      </c>
      <c r="N16" s="50">
        <f>(Table13[[#This Row],[Cutadapt_Metrics_Total_Reads]]/Table13[[#This Row],[Reads count]])*100</f>
        <v>1.3777267508610791</v>
      </c>
      <c r="O16" t="s">
        <v>110</v>
      </c>
      <c r="P16" s="21">
        <v>5</v>
      </c>
      <c r="Q16" s="55">
        <f>(Table13[[#This Row],[Supported_by_x_reads]]/Table13[[#This Row],[Cutadapt_Metrics_Total_Reads]])*100</f>
        <v>41.666666666666671</v>
      </c>
      <c r="R16" t="s">
        <v>111</v>
      </c>
      <c r="S16" s="21">
        <f>LEN(Table13[[#This Row],[Sequence]])</f>
        <v>1881</v>
      </c>
      <c r="T16" s="4" t="s">
        <v>62</v>
      </c>
      <c r="U16" s="4" t="s">
        <v>63</v>
      </c>
    </row>
    <row r="17" spans="1:25" x14ac:dyDescent="0.35">
      <c r="A17" s="14">
        <v>1</v>
      </c>
      <c r="B17" s="15">
        <v>44686</v>
      </c>
      <c r="C17" s="16">
        <v>3</v>
      </c>
      <c r="D17" s="16">
        <v>871</v>
      </c>
      <c r="E17" s="37">
        <v>89.918568427094868</v>
      </c>
      <c r="F17" s="16" t="s">
        <v>3</v>
      </c>
      <c r="G17" s="16" t="s">
        <v>10</v>
      </c>
      <c r="H17" s="16" t="s">
        <v>48</v>
      </c>
      <c r="I17" s="16" t="s">
        <v>164</v>
      </c>
      <c r="J17" s="16" t="s">
        <v>165</v>
      </c>
      <c r="K17" s="16" t="s">
        <v>49</v>
      </c>
      <c r="L17" s="45">
        <v>400</v>
      </c>
      <c r="M17" s="18">
        <v>136</v>
      </c>
      <c r="N17" s="48">
        <f>(Table13[[#This Row],[Cutadapt_Metrics_Total_Reads]]/Table13[[#This Row],[Reads count]])*100</f>
        <v>15.614236509758896</v>
      </c>
      <c r="O17" s="16" t="s">
        <v>107</v>
      </c>
      <c r="P17" s="16">
        <v>56</v>
      </c>
      <c r="Q17" s="54">
        <f>(Table13[[#This Row],[Supported_by_x_reads]]/Table13[[#This Row],[Cutadapt_Metrics_Total_Reads]])*100</f>
        <v>41.17647058823529</v>
      </c>
      <c r="R17" s="16" t="s">
        <v>108</v>
      </c>
      <c r="S17" s="16">
        <f>LEN(Table13[[#This Row],[Sequence]])</f>
        <v>388</v>
      </c>
      <c r="T17" s="18" t="s">
        <v>109</v>
      </c>
      <c r="U17" s="18" t="s">
        <v>64</v>
      </c>
      <c r="V17" s="16"/>
      <c r="W17" s="16"/>
      <c r="X17" s="16"/>
      <c r="Y17" s="16"/>
    </row>
    <row r="18" spans="1:25" s="21" customFormat="1" x14ac:dyDescent="0.35">
      <c r="A18" s="7">
        <v>1</v>
      </c>
      <c r="B18" s="3">
        <v>44686</v>
      </c>
      <c r="C18" s="21">
        <v>3</v>
      </c>
      <c r="D18" s="21">
        <v>871</v>
      </c>
      <c r="E18" s="38">
        <v>89.918568427094868</v>
      </c>
      <c r="F18" s="21" t="s">
        <v>3</v>
      </c>
      <c r="G18" s="21" t="s">
        <v>10</v>
      </c>
      <c r="H18" s="21" t="s">
        <v>145</v>
      </c>
      <c r="I18" t="s">
        <v>173</v>
      </c>
      <c r="J18" t="s">
        <v>167</v>
      </c>
      <c r="K18" s="21" t="s">
        <v>49</v>
      </c>
      <c r="L18" s="46">
        <v>4200</v>
      </c>
      <c r="M18" s="20">
        <v>1</v>
      </c>
      <c r="N18" s="50">
        <f>(Table13[[#This Row],[Cutadapt_Metrics_Total_Reads]]/Table13[[#This Row],[Reads count]])*100</f>
        <v>0.11481056257175661</v>
      </c>
      <c r="O18" t="s">
        <v>58</v>
      </c>
      <c r="P18" s="21">
        <v>1</v>
      </c>
      <c r="Q18" s="55">
        <f>(Table13[[#This Row],[Supported_by_x_reads]]/Table13[[#This Row],[Cutadapt_Metrics_Total_Reads]])*100</f>
        <v>100</v>
      </c>
      <c r="R18" t="s">
        <v>114</v>
      </c>
      <c r="S18" s="21">
        <f>LEN(Table13[[#This Row],[Sequence]])</f>
        <v>4213</v>
      </c>
      <c r="T18" s="4" t="s">
        <v>62</v>
      </c>
      <c r="U18" s="4" t="s">
        <v>63</v>
      </c>
      <c r="V18"/>
      <c r="W18"/>
      <c r="X18"/>
      <c r="Y18"/>
    </row>
    <row r="19" spans="1:25" s="21" customFormat="1" x14ac:dyDescent="0.35">
      <c r="A19" s="10">
        <v>1</v>
      </c>
      <c r="B19" s="11">
        <v>44686</v>
      </c>
      <c r="C19" s="12">
        <v>3</v>
      </c>
      <c r="D19" s="12">
        <v>871</v>
      </c>
      <c r="E19" s="36">
        <v>89.918568427094868</v>
      </c>
      <c r="F19" s="12" t="s">
        <v>3</v>
      </c>
      <c r="G19" s="12" t="s">
        <v>10</v>
      </c>
      <c r="H19" s="12" t="s">
        <v>144</v>
      </c>
      <c r="I19" s="12" t="s">
        <v>172</v>
      </c>
      <c r="J19" s="12" t="s">
        <v>167</v>
      </c>
      <c r="K19" s="12" t="s">
        <v>47</v>
      </c>
      <c r="L19" s="9">
        <v>2000</v>
      </c>
      <c r="M19" s="19">
        <v>3</v>
      </c>
      <c r="N19" s="49">
        <f>(Table13[[#This Row],[Cutadapt_Metrics_Total_Reads]]/Table13[[#This Row],[Reads count]])*100</f>
        <v>0.34443168771526977</v>
      </c>
      <c r="O19" s="12" t="s">
        <v>115</v>
      </c>
      <c r="P19" s="12">
        <v>2</v>
      </c>
      <c r="Q19" s="53">
        <f>(Table13[[#This Row],[Supported_by_x_reads]]/Table13[[#This Row],[Cutadapt_Metrics_Total_Reads]])*100</f>
        <v>66.666666666666657</v>
      </c>
      <c r="R19" s="12" t="s">
        <v>116</v>
      </c>
      <c r="S19" s="12">
        <f>LEN(Table13[[#This Row],[Sequence]])</f>
        <v>5058</v>
      </c>
      <c r="T19" s="19" t="s">
        <v>121</v>
      </c>
      <c r="U19" s="19" t="s">
        <v>96</v>
      </c>
      <c r="V19" s="12" t="s">
        <v>241</v>
      </c>
      <c r="W19" s="12" t="s">
        <v>251</v>
      </c>
      <c r="X19" s="12">
        <f>LEN(Table13[[#This Row],[Correct_seq_if_RC]])</f>
        <v>5058</v>
      </c>
      <c r="Y19" s="12" t="str">
        <f>IF(Table13[[#This Row],[Column1]]=Table13[[#This Row],[Sequence_length]],"yes","no")</f>
        <v>yes</v>
      </c>
    </row>
    <row r="20" spans="1:25" x14ac:dyDescent="0.35">
      <c r="A20" s="14">
        <v>1</v>
      </c>
      <c r="B20" s="15">
        <v>44686</v>
      </c>
      <c r="C20" s="16">
        <v>4</v>
      </c>
      <c r="D20" s="16">
        <v>2193</v>
      </c>
      <c r="E20" s="37">
        <v>88.547206475148656</v>
      </c>
      <c r="F20" s="16" t="s">
        <v>52</v>
      </c>
      <c r="G20" s="16" t="s">
        <v>51</v>
      </c>
      <c r="H20" s="16" t="s">
        <v>48</v>
      </c>
      <c r="I20" s="16" t="s">
        <v>164</v>
      </c>
      <c r="J20" s="16" t="s">
        <v>165</v>
      </c>
      <c r="K20" s="16" t="s">
        <v>49</v>
      </c>
      <c r="L20" s="45">
        <v>400</v>
      </c>
      <c r="M20" s="18">
        <v>715</v>
      </c>
      <c r="N20" s="48">
        <f>(Table13[[#This Row],[Cutadapt_Metrics_Total_Reads]]/Table13[[#This Row],[Reads count]])*100</f>
        <v>32.603739170086641</v>
      </c>
      <c r="O20" s="16" t="s">
        <v>112</v>
      </c>
      <c r="P20" s="16">
        <v>69</v>
      </c>
      <c r="Q20" s="54">
        <f>(Table13[[#This Row],[Supported_by_x_reads]]/Table13[[#This Row],[Cutadapt_Metrics_Total_Reads]])*100</f>
        <v>9.65034965034965</v>
      </c>
      <c r="R20" s="16" t="s">
        <v>113</v>
      </c>
      <c r="S20" s="16">
        <f>LEN(Table13[[#This Row],[Sequence]])</f>
        <v>563</v>
      </c>
      <c r="T20" s="18" t="s">
        <v>10</v>
      </c>
      <c r="U20" s="18" t="s">
        <v>64</v>
      </c>
      <c r="V20" s="16"/>
      <c r="W20" s="16"/>
      <c r="X20" s="16"/>
      <c r="Y20" s="16"/>
    </row>
    <row r="21" spans="1:25" x14ac:dyDescent="0.35">
      <c r="A21" s="7">
        <v>1</v>
      </c>
      <c r="B21" s="3">
        <v>44686</v>
      </c>
      <c r="C21" s="21">
        <v>5</v>
      </c>
      <c r="D21" s="21">
        <v>1368</v>
      </c>
      <c r="E21" s="38">
        <v>87.730208333333579</v>
      </c>
      <c r="F21" s="21" t="s">
        <v>4</v>
      </c>
      <c r="G21" s="22" t="s">
        <v>11</v>
      </c>
      <c r="H21" s="21" t="s">
        <v>50</v>
      </c>
      <c r="I21" t="s">
        <v>170</v>
      </c>
      <c r="J21" t="s">
        <v>171</v>
      </c>
      <c r="K21" s="21" t="s">
        <v>21</v>
      </c>
      <c r="L21" s="46">
        <v>700</v>
      </c>
      <c r="M21" s="20">
        <v>1</v>
      </c>
      <c r="N21" s="50">
        <f>(Table13[[#This Row],[Cutadapt_Metrics_Total_Reads]]/Table13[[#This Row],[Reads count]])*100</f>
        <v>7.3099415204678359E-2</v>
      </c>
      <c r="O21" s="21" t="s">
        <v>58</v>
      </c>
      <c r="P21" s="21">
        <v>1</v>
      </c>
      <c r="Q21" s="55">
        <f>(Table13[[#This Row],[Supported_by_x_reads]]/Table13[[#This Row],[Cutadapt_Metrics_Total_Reads]])*100</f>
        <v>100</v>
      </c>
      <c r="R21" s="21" t="s">
        <v>90</v>
      </c>
      <c r="S21" s="21">
        <f>LEN(Table13[[#This Row],[Sequence]])</f>
        <v>841</v>
      </c>
      <c r="T21" s="20" t="s">
        <v>91</v>
      </c>
      <c r="U21" s="20" t="s">
        <v>82</v>
      </c>
      <c r="V21" s="21"/>
      <c r="W21" s="21"/>
      <c r="X21" s="21"/>
      <c r="Y21" s="21"/>
    </row>
    <row r="22" spans="1:25" x14ac:dyDescent="0.35">
      <c r="A22" s="10">
        <v>1</v>
      </c>
      <c r="B22" s="11">
        <v>44686</v>
      </c>
      <c r="C22" s="12">
        <v>5</v>
      </c>
      <c r="D22" s="12">
        <v>1368</v>
      </c>
      <c r="E22" s="36">
        <v>87.730208333333579</v>
      </c>
      <c r="F22" s="12" t="s">
        <v>4</v>
      </c>
      <c r="G22" s="13" t="s">
        <v>11</v>
      </c>
      <c r="H22" s="12" t="s">
        <v>17</v>
      </c>
      <c r="I22" s="44" t="s">
        <v>159</v>
      </c>
      <c r="J22" s="12" t="s">
        <v>160</v>
      </c>
      <c r="K22" s="12" t="s">
        <v>18</v>
      </c>
      <c r="L22" s="9">
        <v>300</v>
      </c>
      <c r="M22" s="19">
        <v>51</v>
      </c>
      <c r="N22" s="49">
        <f>(Table13[[#This Row],[Cutadapt_Metrics_Total_Reads]]/Table13[[#This Row],[Reads count]])*100</f>
        <v>3.7280701754385963</v>
      </c>
      <c r="O22" s="12" t="s">
        <v>98</v>
      </c>
      <c r="P22" s="12">
        <v>24</v>
      </c>
      <c r="Q22" s="53">
        <f>(Table13[[#This Row],[Supported_by_x_reads]]/Table13[[#This Row],[Cutadapt_Metrics_Total_Reads]])*100</f>
        <v>47.058823529411761</v>
      </c>
      <c r="R22" s="12" t="s">
        <v>99</v>
      </c>
      <c r="S22" s="12">
        <f>LEN(Table13[[#This Row],[Sequence]])</f>
        <v>359</v>
      </c>
      <c r="T22" s="19" t="s">
        <v>61</v>
      </c>
      <c r="U22" s="19" t="s">
        <v>72</v>
      </c>
      <c r="V22" s="12" t="s">
        <v>241</v>
      </c>
      <c r="W22" s="12" t="s">
        <v>252</v>
      </c>
      <c r="X22" s="12">
        <f>LEN(Table13[[#This Row],[Correct_seq_if_RC]])</f>
        <v>359</v>
      </c>
      <c r="Y22" s="12" t="str">
        <f>IF(Table13[[#This Row],[Column1]]=Table13[[#This Row],[Sequence_length]],"yes","no")</f>
        <v>yes</v>
      </c>
    </row>
    <row r="23" spans="1:25" x14ac:dyDescent="0.35">
      <c r="A23" s="7">
        <v>1</v>
      </c>
      <c r="B23" s="3">
        <v>44686</v>
      </c>
      <c r="C23">
        <v>5</v>
      </c>
      <c r="D23">
        <v>1368</v>
      </c>
      <c r="E23" s="35">
        <v>87.730208333333579</v>
      </c>
      <c r="F23" t="s">
        <v>4</v>
      </c>
      <c r="G23" s="1" t="s">
        <v>11</v>
      </c>
      <c r="H23" t="s">
        <v>46</v>
      </c>
      <c r="I23" t="s">
        <v>162</v>
      </c>
      <c r="J23" t="s">
        <v>163</v>
      </c>
      <c r="K23" t="s">
        <v>47</v>
      </c>
      <c r="L23" s="2">
        <v>5000</v>
      </c>
      <c r="M23" s="4">
        <v>27</v>
      </c>
      <c r="N23" s="47">
        <f>(Table13[[#This Row],[Cutadapt_Metrics_Total_Reads]]/Table13[[#This Row],[Reads count]])*100</f>
        <v>1.9736842105263157</v>
      </c>
      <c r="O23" t="s">
        <v>101</v>
      </c>
      <c r="P23">
        <v>9</v>
      </c>
      <c r="Q23" s="43">
        <f>(Table13[[#This Row],[Supported_by_x_reads]]/Table13[[#This Row],[Cutadapt_Metrics_Total_Reads]])*100</f>
        <v>33.333333333333329</v>
      </c>
      <c r="R23" t="s">
        <v>102</v>
      </c>
      <c r="S23">
        <f>LEN(Table13[[#This Row],[Sequence]])</f>
        <v>2167</v>
      </c>
      <c r="T23" s="4" t="s">
        <v>62</v>
      </c>
      <c r="U23" s="4" t="s">
        <v>63</v>
      </c>
    </row>
    <row r="24" spans="1:25" x14ac:dyDescent="0.35">
      <c r="A24" s="14">
        <v>1</v>
      </c>
      <c r="B24" s="15">
        <v>44686</v>
      </c>
      <c r="C24" s="16">
        <v>5</v>
      </c>
      <c r="D24" s="16">
        <v>1368</v>
      </c>
      <c r="E24" s="37">
        <v>87.730208333333579</v>
      </c>
      <c r="F24" s="16" t="s">
        <v>4</v>
      </c>
      <c r="G24" s="17" t="s">
        <v>11</v>
      </c>
      <c r="H24" s="16" t="s">
        <v>48</v>
      </c>
      <c r="I24" s="16" t="s">
        <v>164</v>
      </c>
      <c r="J24" s="16" t="s">
        <v>165</v>
      </c>
      <c r="K24" s="16" t="s">
        <v>49</v>
      </c>
      <c r="L24" s="45">
        <v>400</v>
      </c>
      <c r="M24" s="18">
        <v>375</v>
      </c>
      <c r="N24" s="48">
        <f>(Table13[[#This Row],[Cutadapt_Metrics_Total_Reads]]/Table13[[#This Row],[Reads count]])*100</f>
        <v>27.412280701754387</v>
      </c>
      <c r="O24" s="16" t="s">
        <v>103</v>
      </c>
      <c r="P24" s="16">
        <v>116</v>
      </c>
      <c r="Q24" s="54">
        <f>(Table13[[#This Row],[Supported_by_x_reads]]/Table13[[#This Row],[Cutadapt_Metrics_Total_Reads]])*100</f>
        <v>30.933333333333334</v>
      </c>
      <c r="R24" s="16" t="s">
        <v>104</v>
      </c>
      <c r="S24" s="16">
        <f>LEN(Table13[[#This Row],[Sequence]])</f>
        <v>382</v>
      </c>
      <c r="T24" s="18" t="s">
        <v>105</v>
      </c>
      <c r="U24" s="18" t="s">
        <v>64</v>
      </c>
      <c r="V24" s="16"/>
      <c r="W24" s="16"/>
      <c r="X24" s="16"/>
      <c r="Y24" s="16"/>
    </row>
    <row r="25" spans="1:25" x14ac:dyDescent="0.35">
      <c r="A25" s="7">
        <v>1</v>
      </c>
      <c r="B25" s="23">
        <v>44686</v>
      </c>
      <c r="C25" s="21">
        <v>5</v>
      </c>
      <c r="D25" s="21">
        <v>1368</v>
      </c>
      <c r="E25" s="38">
        <v>87.730208333333579</v>
      </c>
      <c r="F25" s="21" t="s">
        <v>4</v>
      </c>
      <c r="G25" s="22" t="s">
        <v>11</v>
      </c>
      <c r="H25" s="21" t="s">
        <v>81</v>
      </c>
      <c r="I25" t="s">
        <v>169</v>
      </c>
      <c r="J25" t="s">
        <v>167</v>
      </c>
      <c r="K25" t="s">
        <v>21</v>
      </c>
      <c r="L25" s="2">
        <v>2800</v>
      </c>
      <c r="M25" s="20">
        <v>0</v>
      </c>
      <c r="N25" s="50">
        <f>(Table13[[#This Row],[Cutadapt_Metrics_Total_Reads]]/Table13[[#This Row],[Reads count]])*100</f>
        <v>0</v>
      </c>
      <c r="O25" s="46" t="s">
        <v>23</v>
      </c>
      <c r="P25" s="46" t="s">
        <v>23</v>
      </c>
      <c r="Q25" s="46" t="s">
        <v>23</v>
      </c>
      <c r="R25" s="46" t="s">
        <v>23</v>
      </c>
      <c r="S25" s="46" t="s">
        <v>23</v>
      </c>
      <c r="T25" s="20" t="s">
        <v>23</v>
      </c>
      <c r="U25" s="20" t="s">
        <v>23</v>
      </c>
      <c r="V25" s="46"/>
      <c r="W25" s="46"/>
      <c r="X25" s="46"/>
      <c r="Y25" s="46"/>
    </row>
    <row r="26" spans="1:25" x14ac:dyDescent="0.35">
      <c r="A26" s="10">
        <v>1</v>
      </c>
      <c r="B26" s="11">
        <v>44686</v>
      </c>
      <c r="C26" s="12">
        <v>5</v>
      </c>
      <c r="D26" s="12">
        <v>1368</v>
      </c>
      <c r="E26" s="36">
        <v>87.730208333333579</v>
      </c>
      <c r="F26" s="12" t="s">
        <v>4</v>
      </c>
      <c r="G26" s="13" t="s">
        <v>11</v>
      </c>
      <c r="H26" s="12" t="s">
        <v>143</v>
      </c>
      <c r="I26" s="12" t="s">
        <v>166</v>
      </c>
      <c r="J26" s="12" t="s">
        <v>167</v>
      </c>
      <c r="K26" s="12" t="s">
        <v>18</v>
      </c>
      <c r="L26" s="9">
        <v>3350</v>
      </c>
      <c r="M26" s="19">
        <v>20</v>
      </c>
      <c r="N26" s="49">
        <f>(Table13[[#This Row],[Cutadapt_Metrics_Total_Reads]]/Table13[[#This Row],[Reads count]])*100</f>
        <v>1.4619883040935671</v>
      </c>
      <c r="O26" s="12" t="s">
        <v>65</v>
      </c>
      <c r="P26" s="12">
        <v>8</v>
      </c>
      <c r="Q26" s="53">
        <f>(Table13[[#This Row],[Supported_by_x_reads]]/Table13[[#This Row],[Cutadapt_Metrics_Total_Reads]])*100</f>
        <v>40</v>
      </c>
      <c r="R26" s="12" t="s">
        <v>106</v>
      </c>
      <c r="S26" s="12">
        <f>LEN(Table13[[#This Row],[Sequence]])</f>
        <v>3500</v>
      </c>
      <c r="T26" s="19" t="s">
        <v>85</v>
      </c>
      <c r="U26" s="19" t="s">
        <v>72</v>
      </c>
      <c r="V26" s="12" t="s">
        <v>241</v>
      </c>
      <c r="W26" s="12" t="s">
        <v>253</v>
      </c>
      <c r="X26" s="12">
        <f>LEN(Table13[[#This Row],[Correct_seq_if_RC]])</f>
        <v>3500</v>
      </c>
      <c r="Y26" s="12" t="str">
        <f>IF(Table13[[#This Row],[Column1]]=Table13[[#This Row],[Sequence_length]],"yes","no")</f>
        <v>yes</v>
      </c>
    </row>
    <row r="27" spans="1:25" x14ac:dyDescent="0.35">
      <c r="A27" s="10">
        <v>1</v>
      </c>
      <c r="B27" s="11">
        <v>44686</v>
      </c>
      <c r="C27" s="12">
        <v>5</v>
      </c>
      <c r="D27" s="12">
        <v>1368</v>
      </c>
      <c r="E27" s="36">
        <v>87.730208333333579</v>
      </c>
      <c r="F27" s="12" t="s">
        <v>4</v>
      </c>
      <c r="G27" s="13" t="s">
        <v>11</v>
      </c>
      <c r="H27" s="12" t="s">
        <v>144</v>
      </c>
      <c r="I27" s="12" t="s">
        <v>172</v>
      </c>
      <c r="J27" s="12" t="s">
        <v>167</v>
      </c>
      <c r="K27" s="12" t="s">
        <v>47</v>
      </c>
      <c r="L27" s="9">
        <v>2000</v>
      </c>
      <c r="M27" s="19">
        <v>5</v>
      </c>
      <c r="N27" s="49">
        <f>(Table13[[#This Row],[Cutadapt_Metrics_Total_Reads]]/Table13[[#This Row],[Reads count]])*100</f>
        <v>0.36549707602339176</v>
      </c>
      <c r="O27" s="12" t="s">
        <v>92</v>
      </c>
      <c r="P27" s="12">
        <v>3</v>
      </c>
      <c r="Q27" s="53">
        <f>(Table13[[#This Row],[Supported_by_x_reads]]/Table13[[#This Row],[Cutadapt_Metrics_Total_Reads]])*100</f>
        <v>60</v>
      </c>
      <c r="R27" s="12" t="s">
        <v>93</v>
      </c>
      <c r="S27" s="12">
        <f>LEN(Table13[[#This Row],[Sequence]])</f>
        <v>5173</v>
      </c>
      <c r="T27" s="19" t="s">
        <v>95</v>
      </c>
      <c r="U27" s="19" t="s">
        <v>96</v>
      </c>
      <c r="V27" s="12" t="s">
        <v>241</v>
      </c>
      <c r="W27" s="12" t="s">
        <v>254</v>
      </c>
      <c r="X27" s="12">
        <f>LEN(Table13[[#This Row],[Correct_seq_if_RC]])</f>
        <v>5173</v>
      </c>
      <c r="Y27" s="12" t="str">
        <f>IF(Table13[[#This Row],[Column1]]=Table13[[#This Row],[Sequence_length]],"yes","no")</f>
        <v>yes</v>
      </c>
    </row>
    <row r="28" spans="1:25" x14ac:dyDescent="0.35">
      <c r="A28" s="7">
        <v>1</v>
      </c>
      <c r="B28" s="3">
        <v>44686</v>
      </c>
      <c r="C28">
        <v>5</v>
      </c>
      <c r="D28">
        <v>1368</v>
      </c>
      <c r="E28" s="35">
        <v>87.730208333333579</v>
      </c>
      <c r="F28" t="s">
        <v>4</v>
      </c>
      <c r="G28" s="1" t="s">
        <v>11</v>
      </c>
      <c r="H28" t="s">
        <v>145</v>
      </c>
      <c r="I28" t="s">
        <v>173</v>
      </c>
      <c r="J28" t="s">
        <v>167</v>
      </c>
      <c r="K28" t="s">
        <v>49</v>
      </c>
      <c r="L28" s="2">
        <v>4200</v>
      </c>
      <c r="M28" s="4">
        <v>1</v>
      </c>
      <c r="N28" s="47">
        <f>(Table13[[#This Row],[Cutadapt_Metrics_Total_Reads]]/Table13[[#This Row],[Reads count]])*100</f>
        <v>7.3099415204678359E-2</v>
      </c>
      <c r="O28" t="s">
        <v>58</v>
      </c>
      <c r="P28">
        <v>1</v>
      </c>
      <c r="Q28" s="43">
        <f>(Table13[[#This Row],[Supported_by_x_reads]]/Table13[[#This Row],[Cutadapt_Metrics_Total_Reads]])*100</f>
        <v>100</v>
      </c>
      <c r="R28" t="s">
        <v>97</v>
      </c>
      <c r="S28">
        <f>LEN(Table13[[#This Row],[Sequence]])</f>
        <v>4354</v>
      </c>
      <c r="T28" s="4" t="s">
        <v>100</v>
      </c>
      <c r="U28" s="4" t="s">
        <v>82</v>
      </c>
    </row>
    <row r="29" spans="1:25" x14ac:dyDescent="0.35">
      <c r="A29" s="14">
        <v>1</v>
      </c>
      <c r="B29" s="15">
        <v>44686</v>
      </c>
      <c r="C29" s="16">
        <v>6</v>
      </c>
      <c r="D29" s="16">
        <v>897</v>
      </c>
      <c r="E29" s="37">
        <v>90.268303121516226</v>
      </c>
      <c r="F29" s="16" t="s">
        <v>53</v>
      </c>
      <c r="G29" s="17" t="s">
        <v>12</v>
      </c>
      <c r="H29" s="16" t="s">
        <v>48</v>
      </c>
      <c r="I29" s="16" t="s">
        <v>164</v>
      </c>
      <c r="J29" s="16" t="s">
        <v>165</v>
      </c>
      <c r="K29" s="16" t="s">
        <v>49</v>
      </c>
      <c r="L29" s="45">
        <v>400</v>
      </c>
      <c r="M29" s="58">
        <v>249</v>
      </c>
      <c r="N29" s="48">
        <f>(Table13[[#This Row],[Cutadapt_Metrics_Total_Reads]]/Table13[[#This Row],[Reads count]])*100</f>
        <v>27.759197324414714</v>
      </c>
      <c r="O29" s="16" t="s">
        <v>117</v>
      </c>
      <c r="P29" s="16">
        <v>104</v>
      </c>
      <c r="Q29" s="54">
        <f>(Table13[[#This Row],[Supported_by_x_reads]]/Table13[[#This Row],[Cutadapt_Metrics_Total_Reads]])*100</f>
        <v>41.76706827309237</v>
      </c>
      <c r="R29" s="16" t="s">
        <v>118</v>
      </c>
      <c r="S29" s="16">
        <f>LEN(Table13[[#This Row],[Sequence]])</f>
        <v>583</v>
      </c>
      <c r="T29" s="18" t="s">
        <v>120</v>
      </c>
      <c r="U29" s="18" t="s">
        <v>64</v>
      </c>
      <c r="V29" s="16"/>
      <c r="W29" s="16"/>
      <c r="X29" s="16"/>
      <c r="Y29" s="16"/>
    </row>
    <row r="30" spans="1:25" x14ac:dyDescent="0.35">
      <c r="A30" s="7">
        <v>1</v>
      </c>
      <c r="B30" s="3">
        <v>44686</v>
      </c>
      <c r="C30">
        <v>6</v>
      </c>
      <c r="D30">
        <v>897</v>
      </c>
      <c r="E30" s="35">
        <v>90.268303121516226</v>
      </c>
      <c r="F30" t="s">
        <v>53</v>
      </c>
      <c r="G30" s="1" t="s">
        <v>12</v>
      </c>
      <c r="H30" t="s">
        <v>145</v>
      </c>
      <c r="I30" t="s">
        <v>173</v>
      </c>
      <c r="J30" t="s">
        <v>167</v>
      </c>
      <c r="K30" s="21" t="s">
        <v>49</v>
      </c>
      <c r="L30" s="46">
        <v>4200</v>
      </c>
      <c r="M30" s="4">
        <v>3</v>
      </c>
      <c r="N30" s="47">
        <f>(Table13[[#This Row],[Cutadapt_Metrics_Total_Reads]]/Table13[[#This Row],[Reads count]])*100</f>
        <v>0.33444816053511706</v>
      </c>
      <c r="O30" t="s">
        <v>115</v>
      </c>
      <c r="P30">
        <v>2</v>
      </c>
      <c r="Q30" s="43">
        <f>(Table13[[#This Row],[Supported_by_x_reads]]/Table13[[#This Row],[Cutadapt_Metrics_Total_Reads]])*100</f>
        <v>66.666666666666657</v>
      </c>
      <c r="R30" t="s">
        <v>119</v>
      </c>
      <c r="S30">
        <f>LEN(Table13[[#This Row],[Sequence]])</f>
        <v>4079</v>
      </c>
      <c r="T30" s="4" t="s">
        <v>62</v>
      </c>
      <c r="U30" s="4" t="s">
        <v>63</v>
      </c>
    </row>
    <row r="31" spans="1:25" x14ac:dyDescent="0.35">
      <c r="A31" s="10">
        <v>1</v>
      </c>
      <c r="B31" s="11">
        <v>44686</v>
      </c>
      <c r="C31" s="12">
        <v>7</v>
      </c>
      <c r="D31" s="12">
        <v>1018</v>
      </c>
      <c r="E31" s="36">
        <v>87.565725049115628</v>
      </c>
      <c r="F31" s="12" t="s">
        <v>54</v>
      </c>
      <c r="G31" s="13" t="s">
        <v>55</v>
      </c>
      <c r="H31" s="12" t="s">
        <v>17</v>
      </c>
      <c r="I31" s="44" t="s">
        <v>159</v>
      </c>
      <c r="J31" s="12" t="s">
        <v>160</v>
      </c>
      <c r="K31" s="12" t="s">
        <v>18</v>
      </c>
      <c r="L31" s="9">
        <v>300</v>
      </c>
      <c r="M31" s="19">
        <v>46</v>
      </c>
      <c r="N31" s="49">
        <f>(Table13[[#This Row],[Cutadapt_Metrics_Total_Reads]]/Table13[[#This Row],[Reads count]])*100</f>
        <v>4.5186640471512778</v>
      </c>
      <c r="O31" s="12" t="s">
        <v>122</v>
      </c>
      <c r="P31" s="12">
        <v>29</v>
      </c>
      <c r="Q31" s="53">
        <f>(Table13[[#This Row],[Supported_by_x_reads]]/Table13[[#This Row],[Cutadapt_Metrics_Total_Reads]])*100</f>
        <v>63.04347826086957</v>
      </c>
      <c r="R31" s="12" t="s">
        <v>123</v>
      </c>
      <c r="S31" s="12">
        <f>LEN(Table13[[#This Row],[Sequence]])</f>
        <v>324</v>
      </c>
      <c r="T31" s="19" t="s">
        <v>61</v>
      </c>
      <c r="U31" s="19" t="s">
        <v>72</v>
      </c>
      <c r="V31" s="12" t="s">
        <v>241</v>
      </c>
      <c r="W31" s="12" t="s">
        <v>255</v>
      </c>
      <c r="X31" s="12">
        <f>LEN(Table13[[#This Row],[Correct_seq_if_RC]])</f>
        <v>324</v>
      </c>
      <c r="Y31" s="12" t="str">
        <f>IF(Table13[[#This Row],[Column1]]=Table13[[#This Row],[Sequence_length]],"yes","no")</f>
        <v>yes</v>
      </c>
    </row>
    <row r="32" spans="1:25" x14ac:dyDescent="0.35">
      <c r="A32" s="7">
        <v>1</v>
      </c>
      <c r="B32" s="3">
        <v>44686</v>
      </c>
      <c r="C32">
        <v>7</v>
      </c>
      <c r="D32">
        <v>1018</v>
      </c>
      <c r="E32" s="35">
        <v>87.565725049115628</v>
      </c>
      <c r="F32" t="s">
        <v>54</v>
      </c>
      <c r="G32" s="1" t="s">
        <v>55</v>
      </c>
      <c r="H32" t="s">
        <v>46</v>
      </c>
      <c r="I32" t="s">
        <v>162</v>
      </c>
      <c r="J32" t="s">
        <v>163</v>
      </c>
      <c r="K32" t="s">
        <v>47</v>
      </c>
      <c r="L32" s="2">
        <v>5000</v>
      </c>
      <c r="M32" s="4">
        <v>14</v>
      </c>
      <c r="N32" s="47">
        <f>(Table13[[#This Row],[Cutadapt_Metrics_Total_Reads]]/Table13[[#This Row],[Reads count]])*100</f>
        <v>1.37524557956778</v>
      </c>
      <c r="O32" t="s">
        <v>129</v>
      </c>
      <c r="P32">
        <v>7</v>
      </c>
      <c r="Q32" s="43">
        <f>(Table13[[#This Row],[Supported_by_x_reads]]/Table13[[#This Row],[Cutadapt_Metrics_Total_Reads]])*100</f>
        <v>50</v>
      </c>
      <c r="R32" t="s">
        <v>130</v>
      </c>
      <c r="S32">
        <f>LEN(Table13[[#This Row],[Sequence]])</f>
        <v>2038</v>
      </c>
      <c r="T32" s="4" t="s">
        <v>62</v>
      </c>
      <c r="U32" s="4" t="s">
        <v>63</v>
      </c>
    </row>
    <row r="33" spans="1:25" x14ac:dyDescent="0.35">
      <c r="A33" s="14">
        <v>1</v>
      </c>
      <c r="B33" s="15">
        <v>44686</v>
      </c>
      <c r="C33" s="25">
        <v>7</v>
      </c>
      <c r="D33" s="25">
        <v>1018</v>
      </c>
      <c r="E33" s="39">
        <v>87.565725049115628</v>
      </c>
      <c r="F33" s="25" t="s">
        <v>54</v>
      </c>
      <c r="G33" s="24" t="s">
        <v>55</v>
      </c>
      <c r="H33" s="25" t="s">
        <v>48</v>
      </c>
      <c r="I33" s="16" t="s">
        <v>164</v>
      </c>
      <c r="J33" s="16" t="s">
        <v>165</v>
      </c>
      <c r="K33" s="16" t="s">
        <v>49</v>
      </c>
      <c r="L33" s="45">
        <v>400</v>
      </c>
      <c r="M33" s="26">
        <v>292</v>
      </c>
      <c r="N33" s="51">
        <f>(Table13[[#This Row],[Cutadapt_Metrics_Total_Reads]]/Table13[[#This Row],[Reads count]])*100</f>
        <v>28.68369351669941</v>
      </c>
      <c r="O33" s="25" t="s">
        <v>131</v>
      </c>
      <c r="P33" s="25">
        <v>62</v>
      </c>
      <c r="Q33" s="56">
        <f>(Table13[[#This Row],[Supported_by_x_reads]]/Table13[[#This Row],[Cutadapt_Metrics_Total_Reads]])*100</f>
        <v>21.232876712328768</v>
      </c>
      <c r="R33" s="25" t="s">
        <v>132</v>
      </c>
      <c r="S33" s="25">
        <f>LEN(Table13[[#This Row],[Sequence]])</f>
        <v>607</v>
      </c>
      <c r="T33" s="26" t="s">
        <v>10</v>
      </c>
      <c r="U33" s="18" t="s">
        <v>64</v>
      </c>
      <c r="V33" s="25"/>
      <c r="W33" s="25"/>
      <c r="X33" s="25"/>
      <c r="Y33" s="25"/>
    </row>
    <row r="34" spans="1:25" x14ac:dyDescent="0.35">
      <c r="A34" s="10">
        <v>1</v>
      </c>
      <c r="B34" s="11">
        <v>44686</v>
      </c>
      <c r="C34" s="12">
        <v>7</v>
      </c>
      <c r="D34" s="12">
        <v>1018</v>
      </c>
      <c r="E34" s="36">
        <v>87.565725049115628</v>
      </c>
      <c r="F34" s="12" t="s">
        <v>54</v>
      </c>
      <c r="G34" s="13" t="s">
        <v>55</v>
      </c>
      <c r="H34" s="12" t="s">
        <v>143</v>
      </c>
      <c r="I34" s="12" t="s">
        <v>166</v>
      </c>
      <c r="J34" s="12" t="s">
        <v>167</v>
      </c>
      <c r="K34" s="12" t="s">
        <v>18</v>
      </c>
      <c r="L34" s="9">
        <v>3350</v>
      </c>
      <c r="M34" s="19">
        <v>12</v>
      </c>
      <c r="N34" s="49">
        <f>(Table13[[#This Row],[Cutadapt_Metrics_Total_Reads]]/Table13[[#This Row],[Reads count]])*100</f>
        <v>1.1787819253438114</v>
      </c>
      <c r="O34" s="12" t="s">
        <v>124</v>
      </c>
      <c r="P34" s="12">
        <v>7</v>
      </c>
      <c r="Q34" s="53">
        <f>(Table13[[#This Row],[Supported_by_x_reads]]/Table13[[#This Row],[Cutadapt_Metrics_Total_Reads]])*100</f>
        <v>58.333333333333336</v>
      </c>
      <c r="R34" s="12" t="s">
        <v>125</v>
      </c>
      <c r="S34" s="12">
        <f>LEN(Table13[[#This Row],[Sequence]])</f>
        <v>3528</v>
      </c>
      <c r="T34" s="19" t="s">
        <v>85</v>
      </c>
      <c r="U34" s="19" t="s">
        <v>72</v>
      </c>
      <c r="V34" s="12" t="s">
        <v>241</v>
      </c>
      <c r="W34" s="12" t="s">
        <v>256</v>
      </c>
      <c r="X34" s="12">
        <f>LEN(Table13[[#This Row],[Correct_seq_if_RC]])</f>
        <v>3528</v>
      </c>
      <c r="Y34" s="12" t="str">
        <f>IF(Table13[[#This Row],[Column1]]=Table13[[#This Row],[Sequence_length]],"yes","no")</f>
        <v>yes</v>
      </c>
    </row>
    <row r="35" spans="1:25" x14ac:dyDescent="0.35">
      <c r="A35" s="10">
        <v>1</v>
      </c>
      <c r="B35" s="11">
        <v>44686</v>
      </c>
      <c r="C35" s="12">
        <v>7</v>
      </c>
      <c r="D35" s="12">
        <v>1018</v>
      </c>
      <c r="E35" s="36">
        <v>87.565725049115628</v>
      </c>
      <c r="F35" s="12" t="s">
        <v>54</v>
      </c>
      <c r="G35" s="13" t="s">
        <v>55</v>
      </c>
      <c r="H35" s="12" t="s">
        <v>144</v>
      </c>
      <c r="I35" s="12" t="s">
        <v>172</v>
      </c>
      <c r="J35" s="12" t="s">
        <v>167</v>
      </c>
      <c r="K35" s="12" t="s">
        <v>47</v>
      </c>
      <c r="L35" s="9">
        <v>2000</v>
      </c>
      <c r="M35" s="19">
        <v>4</v>
      </c>
      <c r="N35" s="49">
        <f>(Table13[[#This Row],[Cutadapt_Metrics_Total_Reads]]/Table13[[#This Row],[Reads count]])*100</f>
        <v>0.39292730844793711</v>
      </c>
      <c r="O35" s="12" t="s">
        <v>126</v>
      </c>
      <c r="P35" s="12">
        <v>3</v>
      </c>
      <c r="Q35" s="53">
        <f>(Table13[[#This Row],[Supported_by_x_reads]]/Table13[[#This Row],[Cutadapt_Metrics_Total_Reads]])*100</f>
        <v>75</v>
      </c>
      <c r="R35" s="12" t="s">
        <v>127</v>
      </c>
      <c r="S35" s="12">
        <f>LEN(Table13[[#This Row],[Sequence]])</f>
        <v>4918</v>
      </c>
      <c r="T35" s="19" t="s">
        <v>121</v>
      </c>
      <c r="U35" s="19" t="s">
        <v>96</v>
      </c>
      <c r="V35" s="12" t="s">
        <v>241</v>
      </c>
      <c r="W35" s="12" t="s">
        <v>257</v>
      </c>
      <c r="X35" s="12">
        <f>LEN(Table13[[#This Row],[Correct_seq_if_RC]])</f>
        <v>4918</v>
      </c>
      <c r="Y35" s="12" t="str">
        <f>IF(Table13[[#This Row],[Column1]]=Table13[[#This Row],[Sequence_length]],"yes","no")</f>
        <v>yes</v>
      </c>
    </row>
    <row r="36" spans="1:25" x14ac:dyDescent="0.35">
      <c r="A36" s="7">
        <v>1</v>
      </c>
      <c r="B36" s="3">
        <v>44686</v>
      </c>
      <c r="C36">
        <v>7</v>
      </c>
      <c r="D36">
        <v>1018</v>
      </c>
      <c r="E36" s="35">
        <v>87.565725049115628</v>
      </c>
      <c r="F36" t="s">
        <v>54</v>
      </c>
      <c r="G36" s="1" t="s">
        <v>55</v>
      </c>
      <c r="H36" t="s">
        <v>145</v>
      </c>
      <c r="I36" t="s">
        <v>173</v>
      </c>
      <c r="J36" t="s">
        <v>167</v>
      </c>
      <c r="K36" t="s">
        <v>49</v>
      </c>
      <c r="L36" s="2">
        <v>4200</v>
      </c>
      <c r="M36" s="4">
        <v>4</v>
      </c>
      <c r="N36" s="47">
        <f>(Table13[[#This Row],[Cutadapt_Metrics_Total_Reads]]/Table13[[#This Row],[Reads count]])*100</f>
        <v>0.39292730844793711</v>
      </c>
      <c r="O36" t="s">
        <v>69</v>
      </c>
      <c r="P36">
        <v>2</v>
      </c>
      <c r="Q36" s="43">
        <f>(Table13[[#This Row],[Supported_by_x_reads]]/Table13[[#This Row],[Cutadapt_Metrics_Total_Reads]])*100</f>
        <v>50</v>
      </c>
      <c r="R36" t="s">
        <v>128</v>
      </c>
      <c r="S36">
        <f>LEN(Table13[[#This Row],[Sequence]])</f>
        <v>4095</v>
      </c>
      <c r="T36" s="4" t="s">
        <v>62</v>
      </c>
      <c r="U36" s="4" t="s">
        <v>63</v>
      </c>
    </row>
    <row r="37" spans="1:25" x14ac:dyDescent="0.35">
      <c r="A37" s="27">
        <v>1</v>
      </c>
      <c r="B37" s="11">
        <v>44686</v>
      </c>
      <c r="C37" s="9">
        <v>8</v>
      </c>
      <c r="D37" s="9">
        <v>951</v>
      </c>
      <c r="E37" s="40">
        <v>88.156504100946449</v>
      </c>
      <c r="F37" s="13" t="s">
        <v>5</v>
      </c>
      <c r="G37" s="12" t="s">
        <v>9</v>
      </c>
      <c r="H37" s="12" t="s">
        <v>24</v>
      </c>
      <c r="I37" s="12" t="s">
        <v>174</v>
      </c>
      <c r="J37" s="12" t="s">
        <v>175</v>
      </c>
      <c r="K37" s="12" t="s">
        <v>25</v>
      </c>
      <c r="L37" s="9">
        <v>570</v>
      </c>
      <c r="M37" s="19">
        <v>134</v>
      </c>
      <c r="N37" s="49">
        <f>(Table13[[#This Row],[Cutadapt_Metrics_Total_Reads]]/Table13[[#This Row],[Reads count]])*100</f>
        <v>14.090431125131442</v>
      </c>
      <c r="O37" s="12" t="s">
        <v>133</v>
      </c>
      <c r="P37" s="12">
        <v>18</v>
      </c>
      <c r="Q37" s="53">
        <f>(Table13[[#This Row],[Supported_by_x_reads]]/Table13[[#This Row],[Cutadapt_Metrics_Total_Reads]])*100</f>
        <v>13.432835820895523</v>
      </c>
      <c r="R37" s="12" t="s">
        <v>134</v>
      </c>
      <c r="S37" s="12">
        <f>LEN(Table13[[#This Row],[Sequence]])</f>
        <v>591</v>
      </c>
      <c r="T37" s="19" t="s">
        <v>87</v>
      </c>
      <c r="U37" s="19" t="s">
        <v>72</v>
      </c>
      <c r="V37" s="12" t="s">
        <v>241</v>
      </c>
      <c r="W37" s="12" t="s">
        <v>258</v>
      </c>
      <c r="X37" s="12">
        <f>LEN(Table13[[#This Row],[Correct_seq_if_RC]])</f>
        <v>591</v>
      </c>
      <c r="Y37" s="12" t="str">
        <f>IF(Table13[[#This Row],[Column1]]=Table13[[#This Row],[Sequence_length]],"yes","no")</f>
        <v>yes</v>
      </c>
    </row>
    <row r="38" spans="1:25" x14ac:dyDescent="0.35">
      <c r="A38" s="8">
        <v>1</v>
      </c>
      <c r="B38" s="3">
        <v>44686</v>
      </c>
      <c r="C38" s="2">
        <v>9</v>
      </c>
      <c r="D38" s="2">
        <v>1277</v>
      </c>
      <c r="E38" s="41">
        <v>88.62137086922445</v>
      </c>
      <c r="F38" s="1" t="s">
        <v>6</v>
      </c>
      <c r="G38" t="s">
        <v>10</v>
      </c>
      <c r="H38" t="s">
        <v>24</v>
      </c>
      <c r="I38" t="s">
        <v>174</v>
      </c>
      <c r="J38" t="s">
        <v>175</v>
      </c>
      <c r="K38" t="s">
        <v>25</v>
      </c>
      <c r="L38" s="2">
        <v>571</v>
      </c>
      <c r="M38" s="4">
        <v>206</v>
      </c>
      <c r="N38" s="47">
        <f>(Table13[[#This Row],[Cutadapt_Metrics_Total_Reads]]/Table13[[#This Row],[Reads count]])*100</f>
        <v>16.131558339859044</v>
      </c>
      <c r="O38" t="s">
        <v>135</v>
      </c>
      <c r="P38">
        <v>79</v>
      </c>
      <c r="Q38" s="43">
        <f>(Table13[[#This Row],[Supported_by_x_reads]]/Table13[[#This Row],[Cutadapt_Metrics_Total_Reads]])*100</f>
        <v>38.349514563106794</v>
      </c>
      <c r="R38" t="s">
        <v>136</v>
      </c>
      <c r="S38">
        <f>LEN(Table13[[#This Row],[Sequence]])</f>
        <v>597</v>
      </c>
      <c r="T38" s="4" t="s">
        <v>137</v>
      </c>
      <c r="U38" s="4" t="s">
        <v>63</v>
      </c>
    </row>
    <row r="39" spans="1:25" x14ac:dyDescent="0.35">
      <c r="A39" s="27">
        <v>1</v>
      </c>
      <c r="B39" s="11">
        <v>44686</v>
      </c>
      <c r="C39" s="9">
        <v>10</v>
      </c>
      <c r="D39" s="12">
        <v>1100</v>
      </c>
      <c r="E39" s="36">
        <v>89.630975818181469</v>
      </c>
      <c r="F39" s="13" t="s">
        <v>7</v>
      </c>
      <c r="G39" s="13" t="s">
        <v>11</v>
      </c>
      <c r="H39" s="12" t="s">
        <v>24</v>
      </c>
      <c r="I39" s="12" t="s">
        <v>174</v>
      </c>
      <c r="J39" s="12" t="s">
        <v>175</v>
      </c>
      <c r="K39" s="12" t="s">
        <v>25</v>
      </c>
      <c r="L39" s="9">
        <v>572</v>
      </c>
      <c r="M39" s="19">
        <v>215</v>
      </c>
      <c r="N39" s="49">
        <f>(Table13[[#This Row],[Cutadapt_Metrics_Total_Reads]]/Table13[[#This Row],[Reads count]])*100</f>
        <v>19.545454545454547</v>
      </c>
      <c r="O39" s="12" t="s">
        <v>138</v>
      </c>
      <c r="P39" s="12">
        <v>29</v>
      </c>
      <c r="Q39" s="53">
        <f>(Table13[[#This Row],[Supported_by_x_reads]]/Table13[[#This Row],[Cutadapt_Metrics_Total_Reads]])*100</f>
        <v>13.488372093023257</v>
      </c>
      <c r="R39" s="12" t="s">
        <v>139</v>
      </c>
      <c r="S39" s="12">
        <f>LEN(Table13[[#This Row],[Sequence]])</f>
        <v>585</v>
      </c>
      <c r="T39" s="19" t="s">
        <v>87</v>
      </c>
      <c r="U39" s="19" t="s">
        <v>72</v>
      </c>
      <c r="V39" s="12" t="s">
        <v>241</v>
      </c>
      <c r="W39" s="12" t="s">
        <v>259</v>
      </c>
      <c r="X39" s="12">
        <f>LEN(Table13[[#This Row],[Correct_seq_if_RC]])</f>
        <v>585</v>
      </c>
      <c r="Y39" s="12" t="str">
        <f>IF(Table13[[#This Row],[Column1]]=Table13[[#This Row],[Sequence_length]],"yes","no")</f>
        <v>yes</v>
      </c>
    </row>
    <row r="40" spans="1:25" x14ac:dyDescent="0.35">
      <c r="A40" s="59">
        <v>2</v>
      </c>
      <c r="B40" s="60">
        <v>44715</v>
      </c>
      <c r="C40" s="61">
        <v>1</v>
      </c>
      <c r="D40" s="61">
        <v>105</v>
      </c>
      <c r="E40" s="62">
        <v>92.330938095238139</v>
      </c>
      <c r="F40" s="63" t="s">
        <v>140</v>
      </c>
      <c r="G40" s="61" t="s">
        <v>142</v>
      </c>
      <c r="H40" s="64" t="s">
        <v>24</v>
      </c>
      <c r="I40" s="61" t="s">
        <v>174</v>
      </c>
      <c r="J40" s="61" t="s">
        <v>175</v>
      </c>
      <c r="K40" s="61" t="s">
        <v>25</v>
      </c>
      <c r="L40" s="65">
        <v>573</v>
      </c>
      <c r="M40" s="66">
        <v>40</v>
      </c>
      <c r="N40" s="67">
        <f>(Table13[[#This Row],[Cutadapt_Metrics_Total_Reads]]/Table13[[#This Row],[Reads count]])*100</f>
        <v>38.095238095238095</v>
      </c>
      <c r="O40" s="61" t="s">
        <v>179</v>
      </c>
      <c r="P40" s="61">
        <v>17</v>
      </c>
      <c r="Q40" s="68">
        <f>(Table13[[#This Row],[Supported_by_x_reads]]/Table13[[#This Row],[Cutadapt_Metrics_Total_Reads]])*100</f>
        <v>42.5</v>
      </c>
      <c r="R40" s="61" t="s">
        <v>180</v>
      </c>
      <c r="S40" s="61">
        <f>LEN(Table13[[#This Row],[Sequence]])</f>
        <v>611</v>
      </c>
      <c r="T40" s="66" t="s">
        <v>178</v>
      </c>
      <c r="U40" s="66" t="s">
        <v>177</v>
      </c>
      <c r="V40" s="61" t="s">
        <v>241</v>
      </c>
      <c r="W40" s="61" t="s">
        <v>260</v>
      </c>
      <c r="X40" s="61">
        <f>LEN(Table13[[#This Row],[Correct_seq_if_RC]])</f>
        <v>611</v>
      </c>
      <c r="Y40" s="61" t="str">
        <f>IF(Table13[[#This Row],[Column1]]=Table13[[#This Row],[Sequence_length]],"yes","no")</f>
        <v>yes</v>
      </c>
    </row>
    <row r="41" spans="1:25" x14ac:dyDescent="0.35">
      <c r="A41" s="59">
        <v>2</v>
      </c>
      <c r="B41" s="60">
        <v>44715</v>
      </c>
      <c r="C41" s="61">
        <v>2</v>
      </c>
      <c r="D41" s="61">
        <v>26</v>
      </c>
      <c r="E41" s="62">
        <v>90.413461538461533</v>
      </c>
      <c r="F41" s="63" t="s">
        <v>141</v>
      </c>
      <c r="G41" s="61" t="s">
        <v>142</v>
      </c>
      <c r="H41" s="63" t="s">
        <v>81</v>
      </c>
      <c r="I41" s="61" t="s">
        <v>169</v>
      </c>
      <c r="J41" s="61" t="s">
        <v>167</v>
      </c>
      <c r="K41" s="61" t="s">
        <v>21</v>
      </c>
      <c r="L41" s="65">
        <v>2800</v>
      </c>
      <c r="M41" s="66">
        <v>1</v>
      </c>
      <c r="N41" s="67">
        <f>(Table13[[#This Row],[Cutadapt_Metrics_Total_Reads]]/Table13[[#This Row],[Reads count]])*100</f>
        <v>3.8461538461538463</v>
      </c>
      <c r="O41" s="61" t="s">
        <v>58</v>
      </c>
      <c r="P41" s="61">
        <v>1</v>
      </c>
      <c r="Q41" s="68">
        <f>(Table13[[#This Row],[Supported_by_x_reads]]/Table13[[#This Row],[Cutadapt_Metrics_Total_Reads]])*100</f>
        <v>100</v>
      </c>
      <c r="R41" s="61" t="s">
        <v>181</v>
      </c>
      <c r="S41" s="61">
        <f>LEN(Table13[[#This Row],[Sequence]])</f>
        <v>2779</v>
      </c>
      <c r="T41" s="66" t="s">
        <v>183</v>
      </c>
      <c r="U41" s="66" t="s">
        <v>177</v>
      </c>
      <c r="V41" s="61" t="s">
        <v>241</v>
      </c>
      <c r="W41" s="61" t="s">
        <v>261</v>
      </c>
      <c r="X41" s="61">
        <f>LEN(Table13[[#This Row],[Correct_seq_if_RC]])</f>
        <v>2779</v>
      </c>
      <c r="Y41" s="61" t="str">
        <f>IF(Table13[[#This Row],[Column1]]=Table13[[#This Row],[Sequence_length]],"yes","no")</f>
        <v>yes</v>
      </c>
    </row>
    <row r="42" spans="1:25" x14ac:dyDescent="0.35">
      <c r="A42" s="59">
        <v>2</v>
      </c>
      <c r="B42" s="60">
        <v>44715</v>
      </c>
      <c r="C42" s="61">
        <v>2</v>
      </c>
      <c r="D42" s="61">
        <v>26</v>
      </c>
      <c r="E42" s="62">
        <v>90.413461538461533</v>
      </c>
      <c r="F42" s="63" t="s">
        <v>141</v>
      </c>
      <c r="G42" s="61" t="s">
        <v>142</v>
      </c>
      <c r="H42" s="63" t="s">
        <v>143</v>
      </c>
      <c r="I42" s="61" t="s">
        <v>166</v>
      </c>
      <c r="J42" s="61" t="s">
        <v>167</v>
      </c>
      <c r="K42" s="61" t="s">
        <v>18</v>
      </c>
      <c r="L42" s="65">
        <v>3350</v>
      </c>
      <c r="M42" s="66">
        <v>1</v>
      </c>
      <c r="N42" s="67">
        <f>(Table13[[#This Row],[Cutadapt_Metrics_Total_Reads]]/Table13[[#This Row],[Reads count]])*100</f>
        <v>3.8461538461538463</v>
      </c>
      <c r="O42" s="64" t="s">
        <v>58</v>
      </c>
      <c r="P42" s="61">
        <v>1</v>
      </c>
      <c r="Q42" s="68">
        <f>(Table13[[#This Row],[Supported_by_x_reads]]/Table13[[#This Row],[Cutadapt_Metrics_Total_Reads]])*100</f>
        <v>100</v>
      </c>
      <c r="R42" s="61" t="s">
        <v>182</v>
      </c>
      <c r="S42" s="61">
        <f>LEN(Table13[[#This Row],[Sequence]])</f>
        <v>3499</v>
      </c>
      <c r="T42" s="66" t="s">
        <v>184</v>
      </c>
      <c r="U42" s="82" t="s">
        <v>72</v>
      </c>
      <c r="V42" s="61" t="s">
        <v>241</v>
      </c>
      <c r="W42" s="61" t="s">
        <v>282</v>
      </c>
      <c r="X42" s="61"/>
      <c r="Y42" s="61"/>
    </row>
    <row r="43" spans="1:25" x14ac:dyDescent="0.35">
      <c r="A43" s="28">
        <v>2</v>
      </c>
      <c r="B43" s="29">
        <v>44715</v>
      </c>
      <c r="C43" s="30">
        <v>2</v>
      </c>
      <c r="D43" s="30">
        <v>26</v>
      </c>
      <c r="E43" s="34">
        <v>90.413461538461533</v>
      </c>
      <c r="F43" s="1" t="s">
        <v>141</v>
      </c>
      <c r="G43" s="30" t="s">
        <v>142</v>
      </c>
      <c r="H43" s="1" t="s">
        <v>144</v>
      </c>
      <c r="I43" s="30" t="s">
        <v>172</v>
      </c>
      <c r="J43" s="30" t="s">
        <v>167</v>
      </c>
      <c r="K43" s="30" t="s">
        <v>47</v>
      </c>
      <c r="L43" s="32">
        <v>2000</v>
      </c>
      <c r="M43" s="31">
        <v>0</v>
      </c>
      <c r="N43" s="52">
        <f>(Table13[[#This Row],[Cutadapt_Metrics_Total_Reads]]/Table13[[#This Row],[Reads count]])*100</f>
        <v>0</v>
      </c>
      <c r="O43" s="32" t="s">
        <v>23</v>
      </c>
      <c r="P43" s="32" t="s">
        <v>23</v>
      </c>
      <c r="Q43" s="32" t="s">
        <v>23</v>
      </c>
      <c r="R43" s="32" t="s">
        <v>23</v>
      </c>
      <c r="S43" s="32" t="s">
        <v>23</v>
      </c>
      <c r="T43" s="74" t="s">
        <v>23</v>
      </c>
      <c r="U43" s="74" t="s">
        <v>23</v>
      </c>
      <c r="V43" s="32"/>
      <c r="W43" s="32"/>
      <c r="X43" s="32"/>
      <c r="Y43" s="32"/>
    </row>
    <row r="44" spans="1:25" x14ac:dyDescent="0.35">
      <c r="A44" s="69">
        <v>2</v>
      </c>
      <c r="B44" s="70">
        <v>44715</v>
      </c>
      <c r="C44" s="71">
        <v>3</v>
      </c>
      <c r="D44" s="73">
        <v>10</v>
      </c>
      <c r="E44" s="36">
        <v>96.283330000000007</v>
      </c>
      <c r="F44" s="13" t="s">
        <v>2</v>
      </c>
      <c r="G44" s="12" t="s">
        <v>9</v>
      </c>
      <c r="H44" s="13" t="s">
        <v>143</v>
      </c>
      <c r="I44" s="12" t="s">
        <v>166</v>
      </c>
      <c r="J44" s="12" t="s">
        <v>167</v>
      </c>
      <c r="K44" s="12" t="s">
        <v>18</v>
      </c>
      <c r="L44" s="9">
        <v>3350</v>
      </c>
      <c r="M44" s="19">
        <v>4</v>
      </c>
      <c r="N44" s="49">
        <f>(Table13[[#This Row],[Cutadapt_Metrics_Total_Reads]]/Table13[[#This Row],[Reads count]])*100</f>
        <v>40</v>
      </c>
      <c r="O44" s="12" t="s">
        <v>83</v>
      </c>
      <c r="P44" s="12">
        <v>4</v>
      </c>
      <c r="Q44" s="53">
        <f>(Table13[[#This Row],[Supported_by_x_reads]]/Table13[[#This Row],[Cutadapt_Metrics_Total_Reads]])*100</f>
        <v>100</v>
      </c>
      <c r="R44" s="12" t="s">
        <v>185</v>
      </c>
      <c r="S44" s="12">
        <f>LEN(Table13[[#This Row],[Sequence]])</f>
        <v>3190</v>
      </c>
      <c r="T44" s="72" t="s">
        <v>184</v>
      </c>
      <c r="U44" s="75" t="s">
        <v>23</v>
      </c>
      <c r="V44" s="12" t="s">
        <v>241</v>
      </c>
      <c r="W44" s="12" t="s">
        <v>280</v>
      </c>
      <c r="X44" s="12"/>
      <c r="Y44" s="12"/>
    </row>
    <row r="45" spans="1:25" x14ac:dyDescent="0.35">
      <c r="A45" s="69">
        <v>2</v>
      </c>
      <c r="B45" s="70">
        <v>44715</v>
      </c>
      <c r="C45" s="71">
        <v>4</v>
      </c>
      <c r="D45" s="73">
        <v>40</v>
      </c>
      <c r="E45" s="36">
        <v>84.906255000000016</v>
      </c>
      <c r="F45" s="13" t="s">
        <v>4</v>
      </c>
      <c r="G45" s="13" t="s">
        <v>11</v>
      </c>
      <c r="H45" s="13" t="s">
        <v>143</v>
      </c>
      <c r="I45" s="12" t="s">
        <v>166</v>
      </c>
      <c r="J45" s="12" t="s">
        <v>167</v>
      </c>
      <c r="K45" s="12" t="s">
        <v>18</v>
      </c>
      <c r="L45" s="9">
        <v>3350</v>
      </c>
      <c r="M45" s="19">
        <v>11</v>
      </c>
      <c r="N45" s="49">
        <f>(Table13[[#This Row],[Cutadapt_Metrics_Total_Reads]]/Table13[[#This Row],[Reads count]])*100</f>
        <v>27.500000000000004</v>
      </c>
      <c r="O45" s="12" t="s">
        <v>77</v>
      </c>
      <c r="P45" s="12">
        <v>6</v>
      </c>
      <c r="Q45" s="53">
        <f>(Table13[[#This Row],[Supported_by_x_reads]]/Table13[[#This Row],[Cutadapt_Metrics_Total_Reads]])*100</f>
        <v>54.54545454545454</v>
      </c>
      <c r="R45" s="12" t="s">
        <v>186</v>
      </c>
      <c r="S45" s="12">
        <f>LEN(Table13[[#This Row],[Sequence]])</f>
        <v>3347</v>
      </c>
      <c r="T45" s="72" t="s">
        <v>184</v>
      </c>
      <c r="U45" s="75" t="s">
        <v>23</v>
      </c>
      <c r="V45" s="12" t="s">
        <v>242</v>
      </c>
      <c r="W45" s="12"/>
      <c r="X45" s="12"/>
      <c r="Y45" s="12"/>
    </row>
    <row r="46" spans="1:25" x14ac:dyDescent="0.35">
      <c r="A46" s="28">
        <v>2</v>
      </c>
      <c r="B46" s="29">
        <v>44715</v>
      </c>
      <c r="C46" s="30">
        <v>4</v>
      </c>
      <c r="D46" s="33">
        <v>40</v>
      </c>
      <c r="E46" s="35">
        <v>84.906255000000016</v>
      </c>
      <c r="F46" s="1" t="s">
        <v>4</v>
      </c>
      <c r="G46" s="1" t="s">
        <v>11</v>
      </c>
      <c r="H46" s="1" t="s">
        <v>144</v>
      </c>
      <c r="I46" s="30" t="s">
        <v>172</v>
      </c>
      <c r="J46" s="30" t="s">
        <v>167</v>
      </c>
      <c r="K46" s="30" t="s">
        <v>47</v>
      </c>
      <c r="L46" s="32">
        <v>2000</v>
      </c>
      <c r="M46" s="4">
        <v>0</v>
      </c>
      <c r="N46" s="47">
        <f>(Table13[[#This Row],[Cutadapt_Metrics_Total_Reads]]/Table13[[#This Row],[Reads count]])*100</f>
        <v>0</v>
      </c>
      <c r="O46" s="32" t="s">
        <v>23</v>
      </c>
      <c r="P46" s="32" t="s">
        <v>23</v>
      </c>
      <c r="Q46" s="32" t="s">
        <v>23</v>
      </c>
      <c r="R46" s="32" t="s">
        <v>23</v>
      </c>
      <c r="S46" s="32" t="s">
        <v>23</v>
      </c>
      <c r="T46" s="74" t="s">
        <v>23</v>
      </c>
      <c r="U46" s="74" t="s">
        <v>23</v>
      </c>
      <c r="V46" s="32"/>
      <c r="W46" s="32"/>
      <c r="X46" s="32"/>
      <c r="Y46" s="32"/>
    </row>
    <row r="47" spans="1:25" x14ac:dyDescent="0.35">
      <c r="A47" s="28">
        <v>2</v>
      </c>
      <c r="B47" s="29">
        <v>44715</v>
      </c>
      <c r="C47" s="30">
        <v>5</v>
      </c>
      <c r="D47" s="33">
        <v>15</v>
      </c>
      <c r="E47" s="35">
        <v>82.527773333333329</v>
      </c>
      <c r="F47" s="1">
        <v>31</v>
      </c>
      <c r="G47" s="1" t="s">
        <v>12</v>
      </c>
      <c r="H47" s="1" t="s">
        <v>145</v>
      </c>
      <c r="I47" t="s">
        <v>173</v>
      </c>
      <c r="J47" t="s">
        <v>167</v>
      </c>
      <c r="K47" t="s">
        <v>49</v>
      </c>
      <c r="L47" s="2">
        <v>4200</v>
      </c>
      <c r="M47" s="4">
        <v>0</v>
      </c>
      <c r="N47" s="47">
        <f>(Table13[[#This Row],[Cutadapt_Metrics_Total_Reads]]/Table13[[#This Row],[Reads count]])*100</f>
        <v>0</v>
      </c>
      <c r="O47" s="32" t="s">
        <v>23</v>
      </c>
      <c r="P47" s="32" t="s">
        <v>23</v>
      </c>
      <c r="Q47" s="32" t="s">
        <v>23</v>
      </c>
      <c r="R47" s="32" t="s">
        <v>23</v>
      </c>
      <c r="S47" s="32" t="s">
        <v>23</v>
      </c>
      <c r="T47" s="74" t="s">
        <v>23</v>
      </c>
      <c r="U47" s="74" t="s">
        <v>23</v>
      </c>
      <c r="V47" s="32"/>
      <c r="W47" s="32"/>
      <c r="X47" s="32"/>
      <c r="Y47" s="32"/>
    </row>
    <row r="48" spans="1:25" x14ac:dyDescent="0.35">
      <c r="A48" s="9">
        <v>3</v>
      </c>
      <c r="B48" s="11">
        <v>45063</v>
      </c>
      <c r="C48" s="12">
        <v>1</v>
      </c>
      <c r="D48" s="9">
        <v>250834</v>
      </c>
      <c r="E48" s="36">
        <v>94.3964</v>
      </c>
      <c r="F48" s="12" t="s">
        <v>22</v>
      </c>
      <c r="G48" s="12" t="s">
        <v>187</v>
      </c>
      <c r="H48" s="12" t="s">
        <v>24</v>
      </c>
      <c r="I48" s="12" t="s">
        <v>174</v>
      </c>
      <c r="J48" s="12" t="s">
        <v>175</v>
      </c>
      <c r="K48" s="12" t="s">
        <v>25</v>
      </c>
      <c r="L48" s="9">
        <v>572</v>
      </c>
      <c r="M48" s="19">
        <v>1214</v>
      </c>
      <c r="N48" s="49">
        <f>(Table13[[#This Row],[Cutadapt_Metrics_Total_Reads]]/Table13[[#This Row],[Reads count]])*100</f>
        <v>0.48398542462345617</v>
      </c>
      <c r="O48" s="12" t="s">
        <v>197</v>
      </c>
      <c r="P48" s="12">
        <v>130</v>
      </c>
      <c r="Q48" s="53">
        <f>(Table13[[#This Row],[Supported_by_x_reads]]/Table13[[#This Row],[Cutadapt_Metrics_Total_Reads]])*100</f>
        <v>10.70840197693575</v>
      </c>
      <c r="R48" s="12" t="s">
        <v>198</v>
      </c>
      <c r="S48" s="12">
        <f>LEN(Table13[[#This Row],[Sequence]])</f>
        <v>650</v>
      </c>
      <c r="T48" s="19" t="s">
        <v>87</v>
      </c>
      <c r="U48" s="19" t="s">
        <v>72</v>
      </c>
      <c r="V48" s="12" t="s">
        <v>241</v>
      </c>
      <c r="W48" s="12" t="s">
        <v>262</v>
      </c>
      <c r="X48" s="12">
        <f>LEN(Table13[[#This Row],[Correct_seq_if_RC]])</f>
        <v>650</v>
      </c>
      <c r="Y48" s="12" t="str">
        <f>IF(Table13[[#This Row],[Column1]]=Table13[[#This Row],[Sequence_length]],"yes","no")</f>
        <v>yes</v>
      </c>
    </row>
    <row r="49" spans="1:25" x14ac:dyDescent="0.35">
      <c r="A49" s="9">
        <v>3</v>
      </c>
      <c r="B49" s="11">
        <v>45063</v>
      </c>
      <c r="C49" s="12">
        <v>1</v>
      </c>
      <c r="D49" s="9">
        <v>250834</v>
      </c>
      <c r="E49" s="36">
        <v>94.3964</v>
      </c>
      <c r="F49" s="12" t="s">
        <v>26</v>
      </c>
      <c r="G49" s="12" t="s">
        <v>187</v>
      </c>
      <c r="H49" s="12" t="s">
        <v>17</v>
      </c>
      <c r="I49" s="44" t="s">
        <v>159</v>
      </c>
      <c r="J49" s="12" t="s">
        <v>160</v>
      </c>
      <c r="K49" s="12" t="s">
        <v>18</v>
      </c>
      <c r="L49" s="9">
        <v>300</v>
      </c>
      <c r="M49" s="19">
        <v>1806</v>
      </c>
      <c r="N49" s="49">
        <f>(Table13[[#This Row],[Cutadapt_Metrics_Total_Reads]]/Table13[[#This Row],[Reads count]])*100</f>
        <v>0.71999808638382357</v>
      </c>
      <c r="O49" s="12" t="s">
        <v>195</v>
      </c>
      <c r="P49" s="12">
        <v>235</v>
      </c>
      <c r="Q49" s="53">
        <f>(Table13[[#This Row],[Supported_by_x_reads]]/Table13[[#This Row],[Cutadapt_Metrics_Total_Reads]])*100</f>
        <v>13.01218161683278</v>
      </c>
      <c r="R49" s="12" t="s">
        <v>196</v>
      </c>
      <c r="S49" s="12">
        <f>LEN(Table13[[#This Row],[Sequence]])</f>
        <v>367</v>
      </c>
      <c r="T49" s="19" t="s">
        <v>61</v>
      </c>
      <c r="U49" s="19" t="s">
        <v>72</v>
      </c>
      <c r="V49" s="12" t="s">
        <v>241</v>
      </c>
      <c r="W49" s="12" t="s">
        <v>263</v>
      </c>
      <c r="X49" s="12">
        <f>LEN(Table13[[#This Row],[Correct_seq_if_RC]])</f>
        <v>367</v>
      </c>
      <c r="Y49" s="12" t="str">
        <f>IF(Table13[[#This Row],[Column1]]=Table13[[#This Row],[Sequence_length]],"yes","no")</f>
        <v>yes</v>
      </c>
    </row>
    <row r="50" spans="1:25" x14ac:dyDescent="0.35">
      <c r="A50" s="46">
        <v>3</v>
      </c>
      <c r="B50" s="23">
        <v>45063</v>
      </c>
      <c r="C50" s="21">
        <v>1</v>
      </c>
      <c r="D50" s="46">
        <v>250834</v>
      </c>
      <c r="E50" s="38">
        <v>94.3964</v>
      </c>
      <c r="F50" s="21" t="s">
        <v>27</v>
      </c>
      <c r="G50" s="21" t="s">
        <v>187</v>
      </c>
      <c r="H50" t="s">
        <v>28</v>
      </c>
      <c r="I50" t="s">
        <v>236</v>
      </c>
      <c r="J50" t="s">
        <v>237</v>
      </c>
      <c r="K50" t="s">
        <v>18</v>
      </c>
      <c r="L50" s="2">
        <v>950</v>
      </c>
      <c r="M50" s="46">
        <v>11234</v>
      </c>
      <c r="N50" s="50">
        <f>(Table13[[#This Row],[Cutadapt_Metrics_Total_Reads]]/Table13[[#This Row],[Reads count]])*100</f>
        <v>4.478659192932378</v>
      </c>
      <c r="O50" s="21" t="s">
        <v>189</v>
      </c>
      <c r="P50" s="21">
        <v>275</v>
      </c>
      <c r="Q50" s="55">
        <f>(Table13[[#This Row],[Supported_by_x_reads]]/Table13[[#This Row],[Cutadapt_Metrics_Total_Reads]])*100</f>
        <v>2.4479259391134058</v>
      </c>
      <c r="R50" s="21" t="s">
        <v>190</v>
      </c>
      <c r="S50" s="21">
        <f>LEN(Table13[[#This Row],[Sequence]])</f>
        <v>1106</v>
      </c>
      <c r="T50" s="20" t="s">
        <v>191</v>
      </c>
      <c r="U50" s="20" t="s">
        <v>63</v>
      </c>
      <c r="V50" s="21"/>
      <c r="W50" s="21"/>
      <c r="X50" s="21"/>
      <c r="Y50" s="21"/>
    </row>
    <row r="51" spans="1:25" x14ac:dyDescent="0.35">
      <c r="A51" s="9">
        <v>3</v>
      </c>
      <c r="B51" s="11">
        <v>45063</v>
      </c>
      <c r="C51" s="12">
        <v>1</v>
      </c>
      <c r="D51" s="9">
        <v>250834</v>
      </c>
      <c r="E51" s="36">
        <v>94.3964</v>
      </c>
      <c r="F51" s="12" t="s">
        <v>29</v>
      </c>
      <c r="G51" s="12" t="s">
        <v>187</v>
      </c>
      <c r="H51" s="12" t="s">
        <v>188</v>
      </c>
      <c r="I51" s="12" t="s">
        <v>238</v>
      </c>
      <c r="J51" s="12" t="s">
        <v>239</v>
      </c>
      <c r="K51" s="71" t="s">
        <v>18</v>
      </c>
      <c r="L51" s="9">
        <v>1630</v>
      </c>
      <c r="M51" s="19">
        <v>280</v>
      </c>
      <c r="N51" s="49">
        <f>(Table13[[#This Row],[Cutadapt_Metrics_Total_Reads]]/Table13[[#This Row],[Reads count]])*100</f>
        <v>0.11162761029206567</v>
      </c>
      <c r="O51" s="12" t="s">
        <v>192</v>
      </c>
      <c r="P51" s="12">
        <v>279</v>
      </c>
      <c r="Q51" s="53">
        <f>(Table13[[#This Row],[Supported_by_x_reads]]/Table13[[#This Row],[Cutadapt_Metrics_Total_Reads]])*100</f>
        <v>99.642857142857139</v>
      </c>
      <c r="R51" s="12" t="s">
        <v>193</v>
      </c>
      <c r="S51" s="12">
        <f>LEN(Table13[[#This Row],[Sequence]])</f>
        <v>1680</v>
      </c>
      <c r="T51" s="19" t="s">
        <v>194</v>
      </c>
      <c r="U51" s="19" t="s">
        <v>72</v>
      </c>
      <c r="V51" s="12" t="s">
        <v>241</v>
      </c>
      <c r="W51" s="12" t="s">
        <v>264</v>
      </c>
      <c r="X51" s="12">
        <f>LEN(Table13[[#This Row],[Correct_seq_if_RC]])</f>
        <v>1680</v>
      </c>
      <c r="Y51" s="12" t="str">
        <f>IF(Table13[[#This Row],[Column1]]=Table13[[#This Row],[Sequence_length]],"yes","no")</f>
        <v>yes</v>
      </c>
    </row>
    <row r="52" spans="1:25" s="21" customFormat="1" x14ac:dyDescent="0.35">
      <c r="A52" s="45">
        <v>3</v>
      </c>
      <c r="B52" s="15">
        <v>45063</v>
      </c>
      <c r="C52" s="16">
        <v>2</v>
      </c>
      <c r="D52" s="45">
        <v>127554</v>
      </c>
      <c r="E52" s="37">
        <v>93.227500000000006</v>
      </c>
      <c r="F52" s="16" t="s">
        <v>30</v>
      </c>
      <c r="G52" s="16" t="s">
        <v>31</v>
      </c>
      <c r="H52" s="16" t="s">
        <v>188</v>
      </c>
      <c r="I52" s="16" t="s">
        <v>238</v>
      </c>
      <c r="J52" s="16" t="s">
        <v>239</v>
      </c>
      <c r="K52" s="16" t="s">
        <v>18</v>
      </c>
      <c r="L52" s="45">
        <v>1630</v>
      </c>
      <c r="M52" s="18">
        <v>9</v>
      </c>
      <c r="N52" s="48">
        <f>(Table13[[#This Row],[Cutadapt_Metrics_Total_Reads]]/Table13[[#This Row],[Reads count]])*100</f>
        <v>7.0558351756902955E-3</v>
      </c>
      <c r="O52" s="16" t="s">
        <v>92</v>
      </c>
      <c r="P52" s="16">
        <v>3</v>
      </c>
      <c r="Q52" s="54">
        <f>(Table13[[#This Row],[Supported_by_x_reads]]/Table13[[#This Row],[Cutadapt_Metrics_Total_Reads]])*100</f>
        <v>33.333333333333329</v>
      </c>
      <c r="R52" s="16" t="s">
        <v>201</v>
      </c>
      <c r="S52" s="16">
        <f>LEN(Table13[[#This Row],[Sequence]])</f>
        <v>1686</v>
      </c>
      <c r="T52" s="58" t="s">
        <v>31</v>
      </c>
      <c r="U52" s="18" t="s">
        <v>64</v>
      </c>
      <c r="V52" s="16"/>
      <c r="W52" s="16"/>
      <c r="X52" s="16"/>
      <c r="Y52" s="16"/>
    </row>
    <row r="53" spans="1:25" x14ac:dyDescent="0.35">
      <c r="A53" s="9">
        <v>3</v>
      </c>
      <c r="B53" s="11">
        <v>45063</v>
      </c>
      <c r="C53" s="12">
        <v>2</v>
      </c>
      <c r="D53" s="9">
        <v>127554</v>
      </c>
      <c r="E53" s="36">
        <v>93.227500000000006</v>
      </c>
      <c r="F53" s="12" t="s">
        <v>32</v>
      </c>
      <c r="G53" s="12" t="s">
        <v>31</v>
      </c>
      <c r="H53" s="12" t="s">
        <v>17</v>
      </c>
      <c r="I53" s="44" t="s">
        <v>159</v>
      </c>
      <c r="J53" s="12" t="s">
        <v>160</v>
      </c>
      <c r="K53" s="12" t="s">
        <v>18</v>
      </c>
      <c r="L53" s="9">
        <v>300</v>
      </c>
      <c r="M53" s="19">
        <v>2932</v>
      </c>
      <c r="N53" s="49">
        <f>(Table13[[#This Row],[Cutadapt_Metrics_Total_Reads]]/Table13[[#This Row],[Reads count]])*100</f>
        <v>2.2986343039026607</v>
      </c>
      <c r="O53" s="19" t="s">
        <v>199</v>
      </c>
      <c r="P53" s="12">
        <v>195</v>
      </c>
      <c r="Q53" s="53">
        <f>(Table13[[#This Row],[Supported_by_x_reads]]/Table13[[#This Row],[Cutadapt_Metrics_Total_Reads]])*100</f>
        <v>6.6507503410641196</v>
      </c>
      <c r="R53" s="19" t="s">
        <v>200</v>
      </c>
      <c r="S53" s="12">
        <f>LEN(Table13[[#This Row],[Sequence]])</f>
        <v>423</v>
      </c>
      <c r="T53" s="19" t="s">
        <v>202</v>
      </c>
      <c r="U53" s="19" t="s">
        <v>72</v>
      </c>
      <c r="V53" s="19" t="s">
        <v>241</v>
      </c>
      <c r="W53" s="19" t="s">
        <v>266</v>
      </c>
      <c r="X53" s="19">
        <f>LEN(Table13[[#This Row],[Correct_seq_if_RC]])</f>
        <v>423</v>
      </c>
      <c r="Y53" s="19" t="str">
        <f>IF(Table13[[#This Row],[Column1]]=Table13[[#This Row],[Sequence_length]],"yes","no")</f>
        <v>yes</v>
      </c>
    </row>
    <row r="54" spans="1:25" x14ac:dyDescent="0.35">
      <c r="A54" s="9">
        <v>3</v>
      </c>
      <c r="B54" s="11">
        <v>45063</v>
      </c>
      <c r="C54" s="12">
        <v>3</v>
      </c>
      <c r="D54" s="9">
        <v>329431</v>
      </c>
      <c r="E54" s="36">
        <v>94.135599999999997</v>
      </c>
      <c r="F54" s="12" t="s">
        <v>44</v>
      </c>
      <c r="G54" s="12" t="s">
        <v>45</v>
      </c>
      <c r="H54" s="12" t="s">
        <v>17</v>
      </c>
      <c r="I54" s="44" t="s">
        <v>159</v>
      </c>
      <c r="J54" s="12" t="s">
        <v>160</v>
      </c>
      <c r="K54" s="12" t="s">
        <v>18</v>
      </c>
      <c r="L54" s="9">
        <v>300</v>
      </c>
      <c r="M54" s="19">
        <v>8538</v>
      </c>
      <c r="N54" s="49">
        <f>(Table13[[#This Row],[Cutadapt_Metrics_Total_Reads]]/Table13[[#This Row],[Reads count]])*100</f>
        <v>2.591741517950648</v>
      </c>
      <c r="O54" s="12" t="s">
        <v>203</v>
      </c>
      <c r="P54" s="12">
        <v>290</v>
      </c>
      <c r="Q54" s="53">
        <f>(Table13[[#This Row],[Supported_by_x_reads]]/Table13[[#This Row],[Cutadapt_Metrics_Total_Reads]])*100</f>
        <v>3.3965799953150619</v>
      </c>
      <c r="R54" s="12" t="s">
        <v>204</v>
      </c>
      <c r="S54" s="12">
        <f>LEN(Table13[[#This Row],[Sequence]])</f>
        <v>350</v>
      </c>
      <c r="T54" s="19" t="s">
        <v>207</v>
      </c>
      <c r="U54" s="19" t="s">
        <v>72</v>
      </c>
      <c r="V54" s="12" t="s">
        <v>241</v>
      </c>
      <c r="W54" s="12" t="s">
        <v>267</v>
      </c>
      <c r="X54" s="12">
        <f>LEN(Table13[[#This Row],[Correct_seq_if_RC]])</f>
        <v>350</v>
      </c>
      <c r="Y54" s="12" t="str">
        <f>IF(Table13[[#This Row],[Column1]]=Table13[[#This Row],[Sequence_length]],"yes","no")</f>
        <v>yes</v>
      </c>
    </row>
    <row r="55" spans="1:25" x14ac:dyDescent="0.35">
      <c r="A55" s="9">
        <v>3</v>
      </c>
      <c r="B55" s="11">
        <v>45063</v>
      </c>
      <c r="C55" s="12">
        <v>4</v>
      </c>
      <c r="D55" s="9">
        <v>514883</v>
      </c>
      <c r="E55" s="36">
        <v>93.538799999999995</v>
      </c>
      <c r="F55" s="12" t="s">
        <v>41</v>
      </c>
      <c r="G55" s="12" t="s">
        <v>42</v>
      </c>
      <c r="H55" s="12" t="s">
        <v>17</v>
      </c>
      <c r="I55" s="44" t="s">
        <v>159</v>
      </c>
      <c r="J55" s="12" t="s">
        <v>160</v>
      </c>
      <c r="K55" s="12" t="s">
        <v>18</v>
      </c>
      <c r="L55" s="9">
        <v>300</v>
      </c>
      <c r="M55" s="19">
        <v>1797</v>
      </c>
      <c r="N55" s="49">
        <f>(Table13[[#This Row],[Cutadapt_Metrics_Total_Reads]]/Table13[[#This Row],[Reads count]])*100</f>
        <v>0.34901132878731672</v>
      </c>
      <c r="O55" s="12" t="s">
        <v>205</v>
      </c>
      <c r="P55" s="12">
        <v>284</v>
      </c>
      <c r="Q55" s="53">
        <f>(Table13[[#This Row],[Supported_by_x_reads]]/Table13[[#This Row],[Cutadapt_Metrics_Total_Reads]])*100</f>
        <v>15.80411797440178</v>
      </c>
      <c r="R55" s="12" t="s">
        <v>206</v>
      </c>
      <c r="S55" s="12">
        <f>LEN(Table13[[#This Row],[Sequence]])</f>
        <v>368</v>
      </c>
      <c r="T55" s="19" t="s">
        <v>61</v>
      </c>
      <c r="U55" s="19" t="s">
        <v>72</v>
      </c>
      <c r="V55" s="12" t="s">
        <v>241</v>
      </c>
      <c r="W55" s="12" t="s">
        <v>268</v>
      </c>
      <c r="X55" s="12">
        <f>LEN(Table13[[#This Row],[Correct_seq_if_RC]])</f>
        <v>368</v>
      </c>
      <c r="Y55" s="12" t="str">
        <f>IF(Table13[[#This Row],[Column1]]=Table13[[#This Row],[Sequence_length]],"yes","no")</f>
        <v>yes</v>
      </c>
    </row>
    <row r="56" spans="1:25" x14ac:dyDescent="0.35">
      <c r="A56" s="46">
        <v>3</v>
      </c>
      <c r="B56" s="3">
        <v>45063</v>
      </c>
      <c r="C56">
        <v>5</v>
      </c>
      <c r="D56" s="2">
        <v>74208</v>
      </c>
      <c r="E56" s="35">
        <v>90.939800000000005</v>
      </c>
      <c r="F56" t="s">
        <v>33</v>
      </c>
      <c r="G56" t="s">
        <v>9</v>
      </c>
      <c r="H56" t="s">
        <v>28</v>
      </c>
      <c r="I56" t="s">
        <v>236</v>
      </c>
      <c r="J56" t="s">
        <v>237</v>
      </c>
      <c r="K56" t="s">
        <v>18</v>
      </c>
      <c r="L56" s="2">
        <v>950</v>
      </c>
      <c r="M56" s="4">
        <v>9</v>
      </c>
      <c r="N56" s="47">
        <f>(Table13[[#This Row],[Cutadapt_Metrics_Total_Reads]]/Table13[[#This Row],[Reads count]])*100</f>
        <v>1.2128072445019405E-2</v>
      </c>
      <c r="O56" t="s">
        <v>94</v>
      </c>
      <c r="P56">
        <v>3</v>
      </c>
      <c r="Q56" s="43">
        <f>(Table13[[#This Row],[Supported_by_x_reads]]/Table13[[#This Row],[Cutadapt_Metrics_Total_Reads]])*100</f>
        <v>33.333333333333329</v>
      </c>
      <c r="R56" t="s">
        <v>217</v>
      </c>
      <c r="S56" s="21">
        <f>LEN(Table13[[#This Row],[Sequence]])</f>
        <v>1012</v>
      </c>
      <c r="T56" s="57" t="s">
        <v>216</v>
      </c>
      <c r="U56" s="4" t="s">
        <v>63</v>
      </c>
    </row>
    <row r="57" spans="1:25" x14ac:dyDescent="0.35">
      <c r="A57" s="76">
        <v>3</v>
      </c>
      <c r="B57" s="77">
        <v>45063</v>
      </c>
      <c r="C57" s="64">
        <v>5</v>
      </c>
      <c r="D57" s="76">
        <v>74208</v>
      </c>
      <c r="E57" s="78">
        <v>90.939800000000005</v>
      </c>
      <c r="F57" s="64" t="s">
        <v>34</v>
      </c>
      <c r="G57" s="64" t="s">
        <v>9</v>
      </c>
      <c r="H57" s="64" t="s">
        <v>20</v>
      </c>
      <c r="I57" s="64" t="s">
        <v>170</v>
      </c>
      <c r="J57" s="64" t="s">
        <v>235</v>
      </c>
      <c r="K57" s="64" t="s">
        <v>21</v>
      </c>
      <c r="L57" s="76">
        <v>410</v>
      </c>
      <c r="M57" s="79">
        <v>7846</v>
      </c>
      <c r="N57" s="80">
        <f>(Table13[[#This Row],[Cutadapt_Metrics_Total_Reads]]/Table13[[#This Row],[Reads count]])*100</f>
        <v>10.572984044846917</v>
      </c>
      <c r="O57" s="64" t="s">
        <v>210</v>
      </c>
      <c r="P57" s="64">
        <v>80</v>
      </c>
      <c r="Q57" s="81">
        <f>(Table13[[#This Row],[Supported_by_x_reads]]/Table13[[#This Row],[Cutadapt_Metrics_Total_Reads]])*100</f>
        <v>1.0196278358399185</v>
      </c>
      <c r="R57" s="64" t="s">
        <v>211</v>
      </c>
      <c r="S57" s="64">
        <f>LEN(Table13[[#This Row],[Sequence]])</f>
        <v>500</v>
      </c>
      <c r="T57" s="79" t="s">
        <v>215</v>
      </c>
      <c r="U57" s="79" t="s">
        <v>21</v>
      </c>
      <c r="V57" s="64" t="s">
        <v>241</v>
      </c>
      <c r="W57" s="64" t="s">
        <v>269</v>
      </c>
      <c r="X57" s="64">
        <f>LEN(Table13[[#This Row],[Correct_seq_if_RC]])</f>
        <v>500</v>
      </c>
      <c r="Y57" s="64" t="str">
        <f>IF(Table13[[#This Row],[Column1]]=Table13[[#This Row],[Sequence_length]],"yes","no")</f>
        <v>yes</v>
      </c>
    </row>
    <row r="58" spans="1:25" x14ac:dyDescent="0.35">
      <c r="A58" s="76">
        <v>3</v>
      </c>
      <c r="B58" s="77">
        <v>45063</v>
      </c>
      <c r="C58" s="64">
        <v>5</v>
      </c>
      <c r="D58" s="76">
        <v>74208</v>
      </c>
      <c r="E58" s="78">
        <v>90.939800000000005</v>
      </c>
      <c r="F58" s="64" t="s">
        <v>34</v>
      </c>
      <c r="G58" s="64" t="s">
        <v>9</v>
      </c>
      <c r="H58" s="64" t="s">
        <v>20</v>
      </c>
      <c r="I58" s="64" t="s">
        <v>170</v>
      </c>
      <c r="J58" s="64" t="s">
        <v>235</v>
      </c>
      <c r="K58" s="64" t="s">
        <v>21</v>
      </c>
      <c r="L58" s="76">
        <v>410</v>
      </c>
      <c r="M58" s="79">
        <v>7846</v>
      </c>
      <c r="N58" s="80">
        <f>(Table13[[#This Row],[Cutadapt_Metrics_Total_Reads]]/Table13[[#This Row],[Reads count]])*100</f>
        <v>10.572984044846917</v>
      </c>
      <c r="O58" s="64" t="s">
        <v>212</v>
      </c>
      <c r="P58" s="64">
        <v>69</v>
      </c>
      <c r="Q58" s="81">
        <f>(Table13[[#This Row],[Supported_by_x_reads]]/Table13[[#This Row],[Cutadapt_Metrics_Total_Reads]])*100</f>
        <v>0.87942900841192961</v>
      </c>
      <c r="R58" s="64" t="s">
        <v>213</v>
      </c>
      <c r="S58" s="64">
        <f>LEN(Table13[[#This Row],[Sequence]])</f>
        <v>488</v>
      </c>
      <c r="T58" s="79" t="s">
        <v>214</v>
      </c>
      <c r="U58" s="79" t="s">
        <v>21</v>
      </c>
      <c r="V58" s="64" t="s">
        <v>241</v>
      </c>
      <c r="W58" s="64" t="s">
        <v>270</v>
      </c>
      <c r="X58" s="64">
        <f>LEN(Table13[[#This Row],[Correct_seq_if_RC]])</f>
        <v>488</v>
      </c>
      <c r="Y58" s="64" t="str">
        <f>IF(Table13[[#This Row],[Column1]]=Table13[[#This Row],[Sequence_length]],"yes","no")</f>
        <v>yes</v>
      </c>
    </row>
    <row r="59" spans="1:25" x14ac:dyDescent="0.35">
      <c r="A59" s="9">
        <v>3</v>
      </c>
      <c r="B59" s="11">
        <v>45063</v>
      </c>
      <c r="C59" s="12">
        <v>5</v>
      </c>
      <c r="D59" s="9">
        <v>74208</v>
      </c>
      <c r="E59" s="36">
        <v>90.939800000000005</v>
      </c>
      <c r="F59" s="12" t="s">
        <v>35</v>
      </c>
      <c r="G59" s="12" t="s">
        <v>9</v>
      </c>
      <c r="H59" s="12" t="s">
        <v>17</v>
      </c>
      <c r="I59" s="44" t="s">
        <v>159</v>
      </c>
      <c r="J59" s="12" t="s">
        <v>160</v>
      </c>
      <c r="K59" s="12" t="s">
        <v>18</v>
      </c>
      <c r="L59" s="9">
        <v>300</v>
      </c>
      <c r="M59" s="19">
        <v>1736</v>
      </c>
      <c r="N59" s="49">
        <f>(Table13[[#This Row],[Cutadapt_Metrics_Total_Reads]]/Table13[[#This Row],[Reads count]])*100</f>
        <v>2.3393704182837429</v>
      </c>
      <c r="O59" s="12" t="s">
        <v>208</v>
      </c>
      <c r="P59" s="12">
        <v>114</v>
      </c>
      <c r="Q59" s="53">
        <f>(Table13[[#This Row],[Supported_by_x_reads]]/Table13[[#This Row],[Cutadapt_Metrics_Total_Reads]])*100</f>
        <v>6.5668202764976948</v>
      </c>
      <c r="R59" s="12" t="s">
        <v>209</v>
      </c>
      <c r="S59" s="12">
        <f>LEN(Table13[[#This Row],[Sequence]])</f>
        <v>370</v>
      </c>
      <c r="T59" s="19" t="s">
        <v>61</v>
      </c>
      <c r="U59" s="19" t="s">
        <v>72</v>
      </c>
      <c r="V59" s="12" t="s">
        <v>241</v>
      </c>
      <c r="W59" s="12" t="s">
        <v>271</v>
      </c>
      <c r="X59" s="12">
        <f>LEN(Table13[[#This Row],[Correct_seq_if_RC]])</f>
        <v>370</v>
      </c>
      <c r="Y59" s="12" t="str">
        <f>IF(Table13[[#This Row],[Column1]]=Table13[[#This Row],[Sequence_length]],"yes","no")</f>
        <v>yes</v>
      </c>
    </row>
    <row r="60" spans="1:25" s="21" customFormat="1" x14ac:dyDescent="0.35">
      <c r="A60" s="9">
        <v>3</v>
      </c>
      <c r="B60" s="11">
        <v>45063</v>
      </c>
      <c r="C60" s="12">
        <v>6</v>
      </c>
      <c r="D60" s="9">
        <v>62732</v>
      </c>
      <c r="E60" s="36">
        <v>93.876400000000004</v>
      </c>
      <c r="F60" s="12" t="s">
        <v>16</v>
      </c>
      <c r="G60" s="12" t="s">
        <v>9</v>
      </c>
      <c r="H60" s="12" t="s">
        <v>17</v>
      </c>
      <c r="I60" s="44" t="s">
        <v>159</v>
      </c>
      <c r="J60" s="12" t="s">
        <v>160</v>
      </c>
      <c r="K60" s="12" t="s">
        <v>18</v>
      </c>
      <c r="L60" s="9">
        <v>300</v>
      </c>
      <c r="M60" s="19">
        <v>1557</v>
      </c>
      <c r="N60" s="49">
        <f>(Table13[[#This Row],[Cutadapt_Metrics_Total_Reads]]/Table13[[#This Row],[Reads count]])*100</f>
        <v>2.4819868647580181</v>
      </c>
      <c r="O60" s="12" t="s">
        <v>243</v>
      </c>
      <c r="P60" s="12">
        <v>81</v>
      </c>
      <c r="Q60" s="53">
        <f>(Table13[[#This Row],[Supported_by_x_reads]]/Table13[[#This Row],[Cutadapt_Metrics_Total_Reads]])*100</f>
        <v>5.202312138728324</v>
      </c>
      <c r="R60" s="12" t="s">
        <v>244</v>
      </c>
      <c r="S60" s="12">
        <f>LEN(Table13[[#This Row],[Sequence]])</f>
        <v>403</v>
      </c>
      <c r="T60" s="19" t="s">
        <v>61</v>
      </c>
      <c r="U60" s="19" t="s">
        <v>72</v>
      </c>
      <c r="V60" s="12" t="s">
        <v>241</v>
      </c>
      <c r="W60" s="12" t="s">
        <v>272</v>
      </c>
      <c r="X60" s="12">
        <f>LEN(Table13[[#This Row],[Correct_seq_if_RC]])</f>
        <v>403</v>
      </c>
      <c r="Y60" s="12" t="str">
        <f>IF(Table13[[#This Row],[Column1]]=Table13[[#This Row],[Sequence_length]],"yes","no")</f>
        <v>yes</v>
      </c>
    </row>
    <row r="61" spans="1:25" x14ac:dyDescent="0.35">
      <c r="A61" s="76">
        <v>3</v>
      </c>
      <c r="B61" s="77">
        <v>45063</v>
      </c>
      <c r="C61" s="64">
        <v>6</v>
      </c>
      <c r="D61" s="76">
        <v>62732</v>
      </c>
      <c r="E61" s="78">
        <v>93.876400000000004</v>
      </c>
      <c r="F61" s="64" t="s">
        <v>19</v>
      </c>
      <c r="G61" s="64" t="s">
        <v>9</v>
      </c>
      <c r="H61" s="64" t="s">
        <v>20</v>
      </c>
      <c r="I61" s="64" t="s">
        <v>170</v>
      </c>
      <c r="J61" s="64" t="s">
        <v>235</v>
      </c>
      <c r="K61" s="64" t="s">
        <v>21</v>
      </c>
      <c r="L61" s="76">
        <v>410</v>
      </c>
      <c r="M61" s="79">
        <v>6528</v>
      </c>
      <c r="N61" s="80">
        <f>(Table13[[#This Row],[Cutadapt_Metrics_Total_Reads]]/Table13[[#This Row],[Reads count]])*100</f>
        <v>10.406172288465216</v>
      </c>
      <c r="O61" s="64" t="s">
        <v>218</v>
      </c>
      <c r="P61" s="64">
        <v>172</v>
      </c>
      <c r="Q61" s="81">
        <f>(Table13[[#This Row],[Supported_by_x_reads]]/Table13[[#This Row],[Cutadapt_Metrics_Total_Reads]])*100</f>
        <v>2.6348039215686274</v>
      </c>
      <c r="R61" s="64" t="s">
        <v>219</v>
      </c>
      <c r="S61" s="64">
        <f>LEN(Table13[[#This Row],[Sequence]])</f>
        <v>497</v>
      </c>
      <c r="T61" s="79" t="s">
        <v>215</v>
      </c>
      <c r="U61" s="79" t="s">
        <v>21</v>
      </c>
      <c r="V61" s="64" t="s">
        <v>241</v>
      </c>
      <c r="W61" s="64" t="s">
        <v>273</v>
      </c>
      <c r="X61" s="64">
        <f>LEN(Table13[[#This Row],[Correct_seq_if_RC]])</f>
        <v>497</v>
      </c>
      <c r="Y61" s="64" t="str">
        <f>IF(Table13[[#This Row],[Column1]]=Table13[[#This Row],[Sequence_length]],"yes","no")</f>
        <v>yes</v>
      </c>
    </row>
    <row r="62" spans="1:25" x14ac:dyDescent="0.35">
      <c r="A62" s="76">
        <v>3</v>
      </c>
      <c r="B62" s="77">
        <v>45063</v>
      </c>
      <c r="C62" s="64">
        <v>7</v>
      </c>
      <c r="D62" s="76">
        <v>170422</v>
      </c>
      <c r="E62" s="78">
        <v>91.744699999999995</v>
      </c>
      <c r="F62" s="64" t="s">
        <v>36</v>
      </c>
      <c r="G62" s="64" t="s">
        <v>11</v>
      </c>
      <c r="H62" s="64" t="s">
        <v>20</v>
      </c>
      <c r="I62" s="64" t="s">
        <v>170</v>
      </c>
      <c r="J62" s="64" t="s">
        <v>235</v>
      </c>
      <c r="K62" s="64" t="s">
        <v>21</v>
      </c>
      <c r="L62" s="76">
        <v>410</v>
      </c>
      <c r="M62" s="76">
        <v>4450</v>
      </c>
      <c r="N62" s="80">
        <f>(Table13[[#This Row],[Cutadapt_Metrics_Total_Reads]]/Table13[[#This Row],[Reads count]])*100</f>
        <v>2.6111652251469883</v>
      </c>
      <c r="O62" s="64" t="s">
        <v>230</v>
      </c>
      <c r="P62" s="64">
        <v>205</v>
      </c>
      <c r="Q62" s="81">
        <f>(Table13[[#This Row],[Supported_by_x_reads]]/Table13[[#This Row],[Cutadapt_Metrics_Total_Reads]])*100</f>
        <v>4.606741573033708</v>
      </c>
      <c r="R62" s="64" t="s">
        <v>231</v>
      </c>
      <c r="S62" s="64">
        <f>LEN(Table13[[#This Row],[Sequence]])</f>
        <v>497</v>
      </c>
      <c r="T62" s="79" t="s">
        <v>215</v>
      </c>
      <c r="U62" s="79" t="s">
        <v>21</v>
      </c>
      <c r="V62" s="64" t="s">
        <v>241</v>
      </c>
      <c r="W62" s="64" t="s">
        <v>274</v>
      </c>
      <c r="X62" s="64">
        <f>LEN(Table13[[#This Row],[Correct_seq_if_RC]])</f>
        <v>497</v>
      </c>
      <c r="Y62" s="64" t="str">
        <f>IF(Table13[[#This Row],[Column1]]=Table13[[#This Row],[Sequence_length]],"yes","no")</f>
        <v>yes</v>
      </c>
    </row>
    <row r="63" spans="1:25" x14ac:dyDescent="0.35">
      <c r="A63" s="9">
        <v>3</v>
      </c>
      <c r="B63" s="11">
        <v>45063</v>
      </c>
      <c r="C63" s="12">
        <v>7</v>
      </c>
      <c r="D63" s="9">
        <v>170422</v>
      </c>
      <c r="E63" s="36">
        <v>91.744699999999995</v>
      </c>
      <c r="F63" s="12" t="s">
        <v>37</v>
      </c>
      <c r="G63" s="12" t="s">
        <v>11</v>
      </c>
      <c r="H63" s="12" t="s">
        <v>17</v>
      </c>
      <c r="I63" s="44" t="s">
        <v>159</v>
      </c>
      <c r="J63" s="12" t="s">
        <v>160</v>
      </c>
      <c r="K63" s="12" t="s">
        <v>18</v>
      </c>
      <c r="L63" s="9">
        <v>300</v>
      </c>
      <c r="M63" s="19">
        <v>13270</v>
      </c>
      <c r="N63" s="49">
        <f>(Table13[[#This Row],[Cutadapt_Metrics_Total_Reads]]/Table13[[#This Row],[Reads count]])*100</f>
        <v>7.7865533792585468</v>
      </c>
      <c r="O63" s="12" t="s">
        <v>226</v>
      </c>
      <c r="P63" s="12">
        <v>100</v>
      </c>
      <c r="Q63" s="53">
        <f>(Table13[[#This Row],[Supported_by_x_reads]]/Table13[[#This Row],[Cutadapt_Metrics_Total_Reads]])*100</f>
        <v>0.75357950263752826</v>
      </c>
      <c r="R63" s="12" t="s">
        <v>227</v>
      </c>
      <c r="S63" s="12">
        <f>LEN(Table13[[#This Row],[Sequence]])</f>
        <v>363</v>
      </c>
      <c r="T63" s="19" t="s">
        <v>61</v>
      </c>
      <c r="U63" s="19" t="s">
        <v>72</v>
      </c>
      <c r="V63" s="12" t="s">
        <v>241</v>
      </c>
      <c r="W63" s="12" t="s">
        <v>275</v>
      </c>
      <c r="X63" s="12">
        <f>LEN(Table13[[#This Row],[Correct_seq_if_RC]])</f>
        <v>363</v>
      </c>
      <c r="Y63" s="12" t="str">
        <f>IF(Table13[[#This Row],[Column1]]=Table13[[#This Row],[Sequence_length]],"yes","no")</f>
        <v>yes</v>
      </c>
    </row>
    <row r="64" spans="1:25" x14ac:dyDescent="0.35">
      <c r="A64" s="9">
        <v>3</v>
      </c>
      <c r="B64" s="11">
        <v>45063</v>
      </c>
      <c r="C64" s="12">
        <v>7</v>
      </c>
      <c r="D64" s="9">
        <v>170422</v>
      </c>
      <c r="E64" s="36">
        <v>91.744699999999995</v>
      </c>
      <c r="F64" s="12" t="s">
        <v>37</v>
      </c>
      <c r="G64" s="12" t="s">
        <v>11</v>
      </c>
      <c r="H64" s="12" t="s">
        <v>188</v>
      </c>
      <c r="I64" s="12" t="s">
        <v>238</v>
      </c>
      <c r="J64" s="12" t="s">
        <v>239</v>
      </c>
      <c r="K64" s="71" t="s">
        <v>18</v>
      </c>
      <c r="L64" s="9">
        <v>1630</v>
      </c>
      <c r="M64" s="19">
        <v>6</v>
      </c>
      <c r="N64" s="49">
        <f>(Table13[[#This Row],[Cutadapt_Metrics_Total_Reads]]/Table13[[#This Row],[Reads count]])*100</f>
        <v>3.520672213681332E-3</v>
      </c>
      <c r="O64" s="12" t="s">
        <v>224</v>
      </c>
      <c r="P64" s="12">
        <v>1</v>
      </c>
      <c r="Q64" s="53">
        <f>(Table13[[#This Row],[Supported_by_x_reads]]/Table13[[#This Row],[Cutadapt_Metrics_Total_Reads]])*100</f>
        <v>16.666666666666664</v>
      </c>
      <c r="R64" s="12" t="s">
        <v>225</v>
      </c>
      <c r="S64" s="12">
        <f>LEN(Table13[[#This Row],[Sequence]])</f>
        <v>1594</v>
      </c>
      <c r="T64" s="19" t="s">
        <v>61</v>
      </c>
      <c r="U64" s="19" t="s">
        <v>72</v>
      </c>
      <c r="V64" s="12" t="s">
        <v>241</v>
      </c>
      <c r="W64" s="12" t="s">
        <v>276</v>
      </c>
      <c r="X64" s="12">
        <f>LEN(Table13[[#This Row],[Correct_seq_if_RC]])</f>
        <v>1594</v>
      </c>
      <c r="Y64" s="12" t="str">
        <f>IF(Table13[[#This Row],[Column1]]=Table13[[#This Row],[Sequence_length]],"yes","no")</f>
        <v>yes</v>
      </c>
    </row>
    <row r="65" spans="1:25" x14ac:dyDescent="0.35">
      <c r="A65" s="9">
        <v>3</v>
      </c>
      <c r="B65" s="11">
        <v>45063</v>
      </c>
      <c r="C65" s="12">
        <v>7</v>
      </c>
      <c r="D65" s="9">
        <v>170422</v>
      </c>
      <c r="E65" s="36">
        <v>91.744699999999995</v>
      </c>
      <c r="F65" s="12" t="s">
        <v>38</v>
      </c>
      <c r="G65" s="12" t="s">
        <v>232</v>
      </c>
      <c r="H65" s="12" t="s">
        <v>188</v>
      </c>
      <c r="I65" s="12" t="s">
        <v>238</v>
      </c>
      <c r="J65" s="12" t="s">
        <v>239</v>
      </c>
      <c r="K65" s="71" t="s">
        <v>18</v>
      </c>
      <c r="L65" s="9">
        <v>1630</v>
      </c>
      <c r="M65" s="19">
        <v>6</v>
      </c>
      <c r="N65" s="49">
        <f>(Table13[[#This Row],[Cutadapt_Metrics_Total_Reads]]/Table13[[#This Row],[Reads count]])*100</f>
        <v>3.520672213681332E-3</v>
      </c>
      <c r="O65" s="12" t="s">
        <v>58</v>
      </c>
      <c r="P65" s="12">
        <v>1</v>
      </c>
      <c r="Q65" s="53">
        <f>(Table13[[#This Row],[Supported_by_x_reads]]/Table13[[#This Row],[Cutadapt_Metrics_Total_Reads]])*100</f>
        <v>16.666666666666664</v>
      </c>
      <c r="R65" s="12" t="s">
        <v>222</v>
      </c>
      <c r="S65" s="12">
        <f>LEN(Table13[[#This Row],[Sequence]])</f>
        <v>1584</v>
      </c>
      <c r="T65" s="19" t="s">
        <v>223</v>
      </c>
      <c r="U65" s="19" t="s">
        <v>72</v>
      </c>
      <c r="V65" s="12" t="s">
        <v>241</v>
      </c>
      <c r="W65" s="12" t="s">
        <v>277</v>
      </c>
      <c r="X65" s="12">
        <f>LEN(Table13[[#This Row],[Correct_seq_if_RC]])</f>
        <v>1584</v>
      </c>
      <c r="Y65" s="12" t="str">
        <f>IF(Table13[[#This Row],[Column1]]=Table13[[#This Row],[Sequence_length]],"yes","no")</f>
        <v>yes</v>
      </c>
    </row>
    <row r="66" spans="1:25" x14ac:dyDescent="0.35">
      <c r="A66" s="9">
        <v>3</v>
      </c>
      <c r="B66" s="11">
        <v>45063</v>
      </c>
      <c r="C66" s="12">
        <v>7</v>
      </c>
      <c r="D66" s="9">
        <v>170422</v>
      </c>
      <c r="E66" s="36">
        <v>91.744699999999995</v>
      </c>
      <c r="F66" s="12" t="s">
        <v>39</v>
      </c>
      <c r="G66" s="12" t="s">
        <v>232</v>
      </c>
      <c r="H66" s="12" t="s">
        <v>17</v>
      </c>
      <c r="I66" s="44" t="s">
        <v>159</v>
      </c>
      <c r="J66" s="12" t="s">
        <v>160</v>
      </c>
      <c r="K66" s="12" t="s">
        <v>18</v>
      </c>
      <c r="L66" s="9">
        <v>300</v>
      </c>
      <c r="M66" s="19">
        <v>13270</v>
      </c>
      <c r="N66" s="49">
        <f>(Table13[[#This Row],[Cutadapt_Metrics_Total_Reads]]/Table13[[#This Row],[Reads count]])*100</f>
        <v>7.7865533792585468</v>
      </c>
      <c r="O66" s="12" t="s">
        <v>228</v>
      </c>
      <c r="P66" s="12">
        <v>99</v>
      </c>
      <c r="Q66" s="53">
        <f>(Table13[[#This Row],[Supported_by_x_reads]]/Table13[[#This Row],[Cutadapt_Metrics_Total_Reads]])*100</f>
        <v>0.74604370761115302</v>
      </c>
      <c r="R66" s="12" t="s">
        <v>229</v>
      </c>
      <c r="S66" s="12">
        <f>LEN(Table13[[#This Row],[Sequence]])</f>
        <v>371</v>
      </c>
      <c r="T66" s="19" t="s">
        <v>223</v>
      </c>
      <c r="U66" s="19" t="s">
        <v>72</v>
      </c>
      <c r="V66" s="12" t="s">
        <v>241</v>
      </c>
      <c r="W66" s="12" t="s">
        <v>278</v>
      </c>
      <c r="X66" s="12">
        <f>LEN(Table13[[#This Row],[Correct_seq_if_RC]])</f>
        <v>371</v>
      </c>
      <c r="Y66" s="12" t="str">
        <f>IF(Table13[[#This Row],[Column1]]=Table13[[#This Row],[Sequence_length]],"yes","no")</f>
        <v>yes</v>
      </c>
    </row>
    <row r="67" spans="1:25" x14ac:dyDescent="0.35">
      <c r="A67" s="46">
        <v>3</v>
      </c>
      <c r="B67" s="3">
        <v>45063</v>
      </c>
      <c r="C67">
        <v>7</v>
      </c>
      <c r="D67" s="2">
        <v>170422</v>
      </c>
      <c r="E67" s="35">
        <v>91.744699999999995</v>
      </c>
      <c r="F67" t="s">
        <v>40</v>
      </c>
      <c r="G67" t="s">
        <v>232</v>
      </c>
      <c r="H67" t="s">
        <v>28</v>
      </c>
      <c r="I67" t="s">
        <v>236</v>
      </c>
      <c r="J67" t="s">
        <v>237</v>
      </c>
      <c r="K67" t="s">
        <v>18</v>
      </c>
      <c r="L67" s="2">
        <v>950</v>
      </c>
      <c r="M67" s="4">
        <v>7722</v>
      </c>
      <c r="N67" s="47">
        <f>(Table13[[#This Row],[Cutadapt_Metrics_Total_Reads]]/Table13[[#This Row],[Reads count]])*100</f>
        <v>4.5311051390078747</v>
      </c>
      <c r="O67" t="s">
        <v>220</v>
      </c>
      <c r="P67">
        <v>117</v>
      </c>
      <c r="Q67" s="43">
        <f>(Table13[[#This Row],[Supported_by_x_reads]]/Table13[[#This Row],[Cutadapt_Metrics_Total_Reads]])*100</f>
        <v>1.5151515151515151</v>
      </c>
      <c r="R67" t="s">
        <v>221</v>
      </c>
      <c r="S67" s="21">
        <f>LEN(Table13[[#This Row],[Sequence]])</f>
        <v>1177</v>
      </c>
      <c r="T67" s="4" t="s">
        <v>137</v>
      </c>
      <c r="U67" s="4" t="s">
        <v>63</v>
      </c>
    </row>
    <row r="68" spans="1:25" x14ac:dyDescent="0.35">
      <c r="A68" s="9">
        <v>3</v>
      </c>
      <c r="B68" s="11">
        <v>45063</v>
      </c>
      <c r="C68" s="12">
        <v>8</v>
      </c>
      <c r="D68" s="9">
        <v>453806</v>
      </c>
      <c r="E68" s="36">
        <v>92.629800000000003</v>
      </c>
      <c r="F68" s="12" t="s">
        <v>43</v>
      </c>
      <c r="G68" s="12" t="s">
        <v>11</v>
      </c>
      <c r="H68" s="12" t="s">
        <v>17</v>
      </c>
      <c r="I68" s="44" t="s">
        <v>159</v>
      </c>
      <c r="J68" s="12" t="s">
        <v>160</v>
      </c>
      <c r="K68" s="12" t="s">
        <v>18</v>
      </c>
      <c r="L68" s="9">
        <v>300</v>
      </c>
      <c r="M68" s="19">
        <v>13969</v>
      </c>
      <c r="N68" s="49">
        <f>(Table13[[#This Row],[Cutadapt_Metrics_Total_Reads]]/Table13[[#This Row],[Reads count]])*100</f>
        <v>3.0781875955804905</v>
      </c>
      <c r="O68" s="12" t="s">
        <v>233</v>
      </c>
      <c r="P68" s="12">
        <v>45</v>
      </c>
      <c r="Q68" s="53">
        <f>(Table13[[#This Row],[Supported_by_x_reads]]/Table13[[#This Row],[Cutadapt_Metrics_Total_Reads]])*100</f>
        <v>0.32214188560383705</v>
      </c>
      <c r="R68" s="12" t="s">
        <v>234</v>
      </c>
      <c r="S68" s="12">
        <f>LEN(Table13[[#This Row],[Sequence]])</f>
        <v>355</v>
      </c>
      <c r="T68" s="19" t="s">
        <v>61</v>
      </c>
      <c r="U68" s="19" t="s">
        <v>72</v>
      </c>
      <c r="V68" s="12" t="s">
        <v>241</v>
      </c>
      <c r="W68" s="12" t="s">
        <v>279</v>
      </c>
      <c r="X68" s="12">
        <f>LEN(Table13[[#This Row],[Correct_seq_if_RC]])</f>
        <v>355</v>
      </c>
      <c r="Y68" s="12" t="str">
        <f>IF(Table13[[#This Row],[Column1]]=Table13[[#This Row],[Sequence_length]],"yes","no")</f>
        <v>yes</v>
      </c>
    </row>
  </sheetData>
  <pageMargins left="0.7" right="0.7" top="0.75" bottom="0.75" header="0.3" footer="0.3"/>
  <pageSetup paperSize="9" orientation="portrait" r:id="rId1"/>
  <ignoredErrors>
    <ignoredError sqref="Q25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5" sqref="B15"/>
    </sheetView>
  </sheetViews>
  <sheetFormatPr defaultRowHeight="14.5" x14ac:dyDescent="0.35"/>
  <cols>
    <col min="1" max="1" width="13.1796875" customWidth="1"/>
    <col min="2" max="2" width="42.1796875" customWidth="1"/>
    <col min="3" max="4" width="15.36328125" customWidth="1"/>
    <col min="5" max="5" width="30.6328125" customWidth="1"/>
    <col min="6" max="6" width="6.81640625" customWidth="1"/>
    <col min="7" max="7" width="7.08984375" customWidth="1"/>
    <col min="8" max="8" width="6.81640625" customWidth="1"/>
    <col min="9" max="9" width="7.6328125" customWidth="1"/>
    <col min="10" max="10" width="9.1796875" customWidth="1"/>
    <col min="11" max="11" width="6.81640625" customWidth="1"/>
    <col min="12" max="12" width="11.81640625" customWidth="1"/>
    <col min="13" max="13" width="9.36328125" customWidth="1"/>
    <col min="14" max="14" width="7.7265625" customWidth="1"/>
    <col min="15" max="15" width="9.26953125" customWidth="1"/>
    <col min="16" max="16" width="5.81640625" customWidth="1"/>
    <col min="17" max="17" width="6.453125" customWidth="1"/>
    <col min="18" max="18" width="3.81640625" customWidth="1"/>
    <col min="19" max="19" width="4.81640625" customWidth="1"/>
    <col min="20" max="20" width="3" customWidth="1"/>
    <col min="21" max="21" width="4.81640625" customWidth="1"/>
    <col min="22" max="22" width="7.90625" customWidth="1"/>
    <col min="23" max="23" width="6.81640625" customWidth="1"/>
    <col min="24" max="24" width="7.6328125" customWidth="1"/>
    <col min="25" max="25" width="7.36328125" customWidth="1"/>
    <col min="26" max="26" width="6.81640625" customWidth="1"/>
    <col min="27" max="27" width="6.81640625" bestFit="1" customWidth="1"/>
    <col min="28" max="28" width="8.08984375" customWidth="1"/>
    <col min="29" max="29" width="6.81640625" bestFit="1" customWidth="1"/>
    <col min="30" max="30" width="11.54296875" customWidth="1"/>
    <col min="31" max="31" width="11.6328125" bestFit="1" customWidth="1"/>
    <col min="32" max="32" width="12.1796875" bestFit="1" customWidth="1"/>
    <col min="33" max="33" width="11.453125" bestFit="1" customWidth="1"/>
    <col min="34" max="34" width="30.6328125" bestFit="1" customWidth="1"/>
    <col min="35" max="35" width="11.81640625" bestFit="1" customWidth="1"/>
    <col min="36" max="36" width="7.81640625" customWidth="1"/>
    <col min="37" max="37" width="11.81640625" bestFit="1" customWidth="1"/>
    <col min="38" max="38" width="7.81640625" customWidth="1"/>
    <col min="39" max="39" width="7.81640625" bestFit="1" customWidth="1"/>
    <col min="40" max="40" width="11.81640625" customWidth="1"/>
    <col min="41" max="41" width="7.81640625" bestFit="1" customWidth="1"/>
    <col min="42" max="42" width="9.1796875" customWidth="1"/>
    <col min="43" max="43" width="7.81640625" bestFit="1" customWidth="1"/>
    <col min="44" max="44" width="11.81640625" customWidth="1"/>
    <col min="45" max="45" width="9.36328125" bestFit="1" customWidth="1"/>
    <col min="46" max="46" width="7.81640625" bestFit="1" customWidth="1"/>
    <col min="47" max="47" width="9.26953125" bestFit="1" customWidth="1"/>
    <col min="48" max="48" width="7.81640625" customWidth="1"/>
    <col min="49" max="49" width="7.81640625" bestFit="1" customWidth="1"/>
    <col min="50" max="53" width="11.81640625" bestFit="1" customWidth="1"/>
    <col min="54" max="54" width="7.90625" customWidth="1"/>
    <col min="55" max="59" width="7.81640625" customWidth="1"/>
    <col min="60" max="60" width="8.08984375" customWidth="1"/>
    <col min="61" max="61" width="7.81640625" customWidth="1"/>
    <col min="62" max="62" width="11.81640625" bestFit="1" customWidth="1"/>
    <col min="63" max="63" width="11.6328125" bestFit="1" customWidth="1"/>
    <col min="64" max="64" width="12.1796875" bestFit="1" customWidth="1"/>
    <col min="65" max="65" width="11.453125" bestFit="1" customWidth="1"/>
    <col min="66" max="66" width="20.1796875" bestFit="1" customWidth="1"/>
    <col min="67" max="67" width="35.453125" bestFit="1" customWidth="1"/>
  </cols>
  <sheetData>
    <row r="1" spans="1:2" x14ac:dyDescent="0.35">
      <c r="A1" s="83" t="s">
        <v>14</v>
      </c>
      <c r="B1" t="s">
        <v>285</v>
      </c>
    </row>
    <row r="3" spans="1:2" x14ac:dyDescent="0.35">
      <c r="A3" s="83" t="s">
        <v>15</v>
      </c>
      <c r="B3" t="s">
        <v>284</v>
      </c>
    </row>
    <row r="4" spans="1:2" x14ac:dyDescent="0.35">
      <c r="A4" t="s">
        <v>28</v>
      </c>
      <c r="B4" s="33">
        <v>1.2128072445019405E-2</v>
      </c>
    </row>
    <row r="5" spans="1:2" x14ac:dyDescent="0.35">
      <c r="A5" t="s">
        <v>188</v>
      </c>
      <c r="B5" s="33">
        <v>5.2882536946858138E-3</v>
      </c>
    </row>
    <row r="6" spans="1:2" x14ac:dyDescent="0.35">
      <c r="A6" t="s">
        <v>17</v>
      </c>
      <c r="B6" s="33">
        <v>3.2009224823534406</v>
      </c>
    </row>
    <row r="7" spans="1:2" x14ac:dyDescent="0.35">
      <c r="A7" t="s">
        <v>143</v>
      </c>
      <c r="B7" s="33">
        <v>10.723474080017459</v>
      </c>
    </row>
    <row r="8" spans="1:2" x14ac:dyDescent="0.35">
      <c r="A8" t="s">
        <v>48</v>
      </c>
      <c r="B8" s="33">
        <v>25.341339416914725</v>
      </c>
    </row>
    <row r="9" spans="1:2" x14ac:dyDescent="0.35">
      <c r="A9" t="s">
        <v>145</v>
      </c>
      <c r="B9" s="33">
        <v>0.16175293297143206</v>
      </c>
    </row>
    <row r="10" spans="1:2" x14ac:dyDescent="0.35">
      <c r="A10" t="s">
        <v>46</v>
      </c>
      <c r="B10" s="33">
        <v>1.3579795146516365</v>
      </c>
    </row>
    <row r="11" spans="1:2" x14ac:dyDescent="0.35">
      <c r="A11" t="s">
        <v>144</v>
      </c>
      <c r="B11" s="33">
        <v>0.18801081262732705</v>
      </c>
    </row>
    <row r="12" spans="1:2" x14ac:dyDescent="0.35">
      <c r="A12" t="s">
        <v>20</v>
      </c>
      <c r="B12" s="33">
        <v>8.5408264008265089</v>
      </c>
    </row>
    <row r="13" spans="1:2" x14ac:dyDescent="0.35">
      <c r="A13" t="s">
        <v>50</v>
      </c>
      <c r="B13" s="33">
        <v>0.24976932380702999</v>
      </c>
    </row>
    <row r="14" spans="1:2" x14ac:dyDescent="0.35">
      <c r="A14" t="s">
        <v>81</v>
      </c>
      <c r="B14" s="33">
        <v>1.3531244874528456</v>
      </c>
    </row>
    <row r="15" spans="1:2" x14ac:dyDescent="0.35">
      <c r="A15" t="s">
        <v>24</v>
      </c>
      <c r="B15" s="33">
        <v>21.96567052642078</v>
      </c>
    </row>
    <row r="16" spans="1:2" x14ac:dyDescent="0.35">
      <c r="A16" t="s">
        <v>283</v>
      </c>
      <c r="B16" s="33">
        <v>7.0584948329276465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zoomScale="115" zoomScaleNormal="115" workbookViewId="0">
      <selection activeCell="D1" sqref="D1"/>
    </sheetView>
  </sheetViews>
  <sheetFormatPr defaultRowHeight="14.5" x14ac:dyDescent="0.35"/>
  <cols>
    <col min="1" max="1" width="19.6328125" customWidth="1"/>
    <col min="2" max="2" width="28.6328125" customWidth="1"/>
    <col min="3" max="3" width="22.36328125" customWidth="1"/>
    <col min="4" max="4" width="21.26953125" customWidth="1"/>
  </cols>
  <sheetData>
    <row r="1" spans="1:7" x14ac:dyDescent="0.35">
      <c r="A1" t="s">
        <v>290</v>
      </c>
      <c r="B1" t="s">
        <v>287</v>
      </c>
      <c r="C1" t="s">
        <v>286</v>
      </c>
      <c r="D1" t="s">
        <v>291</v>
      </c>
    </row>
    <row r="2" spans="1:7" x14ac:dyDescent="0.35">
      <c r="A2">
        <v>1</v>
      </c>
      <c r="B2" t="s">
        <v>12</v>
      </c>
      <c r="C2">
        <v>897</v>
      </c>
      <c r="D2" s="84">
        <v>90.268303121516226</v>
      </c>
      <c r="G2">
        <f>SUM(C2:C22,C24:C25)</f>
        <v>1995585</v>
      </c>
    </row>
    <row r="3" spans="1:7" x14ac:dyDescent="0.35">
      <c r="A3">
        <v>1</v>
      </c>
      <c r="B3" t="s">
        <v>8</v>
      </c>
      <c r="C3">
        <v>906</v>
      </c>
      <c r="D3" s="84">
        <v>90.465864679911306</v>
      </c>
      <c r="G3">
        <f>AVERAGE(D2:D22,D24:D25)</f>
        <v>90.483789852662099</v>
      </c>
    </row>
    <row r="4" spans="1:7" x14ac:dyDescent="0.35">
      <c r="A4">
        <v>1</v>
      </c>
      <c r="B4" t="s">
        <v>11</v>
      </c>
      <c r="C4">
        <v>1368</v>
      </c>
      <c r="D4" s="84">
        <v>87.730208333333593</v>
      </c>
      <c r="G4" s="84">
        <f>MIN(D2:D25)</f>
        <v>82.527773333333329</v>
      </c>
    </row>
    <row r="5" spans="1:7" x14ac:dyDescent="0.35">
      <c r="A5">
        <v>1</v>
      </c>
      <c r="B5" t="s">
        <v>9</v>
      </c>
      <c r="C5">
        <v>938</v>
      </c>
      <c r="D5" s="84">
        <v>89.271681769723031</v>
      </c>
      <c r="G5" s="84">
        <f>MAX(D2:D25)</f>
        <v>96.283330000000007</v>
      </c>
    </row>
    <row r="6" spans="1:7" x14ac:dyDescent="0.35">
      <c r="A6">
        <v>1</v>
      </c>
      <c r="B6" t="s">
        <v>10</v>
      </c>
      <c r="C6">
        <v>871</v>
      </c>
      <c r="D6" s="84">
        <v>89.918568427094868</v>
      </c>
    </row>
    <row r="7" spans="1:7" x14ac:dyDescent="0.35">
      <c r="A7">
        <v>1</v>
      </c>
      <c r="B7" t="s">
        <v>55</v>
      </c>
      <c r="C7">
        <v>1018</v>
      </c>
      <c r="D7" s="84">
        <v>87.565725049115613</v>
      </c>
    </row>
    <row r="8" spans="1:7" x14ac:dyDescent="0.35">
      <c r="A8">
        <v>1</v>
      </c>
      <c r="B8" t="s">
        <v>51</v>
      </c>
      <c r="C8">
        <v>2193</v>
      </c>
      <c r="D8" s="84">
        <v>88.547206475148656</v>
      </c>
    </row>
    <row r="9" spans="1:7" x14ac:dyDescent="0.35">
      <c r="A9">
        <v>1</v>
      </c>
      <c r="B9" t="s">
        <v>11</v>
      </c>
      <c r="C9">
        <v>1100</v>
      </c>
      <c r="D9" s="84">
        <v>89.630975818181469</v>
      </c>
    </row>
    <row r="10" spans="1:7" x14ac:dyDescent="0.35">
      <c r="A10">
        <v>1</v>
      </c>
      <c r="B10" t="s">
        <v>9</v>
      </c>
      <c r="C10">
        <v>951</v>
      </c>
      <c r="D10" s="84">
        <v>88.156504100946449</v>
      </c>
    </row>
    <row r="11" spans="1:7" x14ac:dyDescent="0.35">
      <c r="A11">
        <v>1</v>
      </c>
      <c r="B11" t="s">
        <v>10</v>
      </c>
      <c r="C11">
        <v>1277</v>
      </c>
      <c r="D11" s="84">
        <v>88.62137086922445</v>
      </c>
    </row>
    <row r="12" spans="1:7" x14ac:dyDescent="0.35">
      <c r="A12">
        <v>2</v>
      </c>
      <c r="B12" t="s">
        <v>12</v>
      </c>
      <c r="C12">
        <v>15</v>
      </c>
      <c r="D12" s="84">
        <v>82.527773333333329</v>
      </c>
    </row>
    <row r="13" spans="1:7" x14ac:dyDescent="0.35">
      <c r="A13">
        <v>2</v>
      </c>
      <c r="B13" t="s">
        <v>11</v>
      </c>
      <c r="C13">
        <v>40</v>
      </c>
      <c r="D13" s="84">
        <v>84.906255000000016</v>
      </c>
    </row>
    <row r="14" spans="1:7" x14ac:dyDescent="0.35">
      <c r="A14">
        <v>2</v>
      </c>
      <c r="B14" t="s">
        <v>9</v>
      </c>
      <c r="C14">
        <v>10</v>
      </c>
      <c r="D14" s="84">
        <v>96.283330000000007</v>
      </c>
    </row>
    <row r="15" spans="1:7" x14ac:dyDescent="0.35">
      <c r="A15">
        <v>2</v>
      </c>
      <c r="B15" t="s">
        <v>142</v>
      </c>
      <c r="C15">
        <v>26</v>
      </c>
      <c r="D15" s="84">
        <v>90.413461538461533</v>
      </c>
    </row>
    <row r="16" spans="1:7" x14ac:dyDescent="0.35">
      <c r="A16">
        <v>2</v>
      </c>
      <c r="B16" t="s">
        <v>142</v>
      </c>
      <c r="C16">
        <v>105</v>
      </c>
      <c r="D16" s="84">
        <v>92.330938095238139</v>
      </c>
    </row>
    <row r="17" spans="1:4" x14ac:dyDescent="0.35">
      <c r="A17">
        <v>3</v>
      </c>
      <c r="B17" t="s">
        <v>42</v>
      </c>
      <c r="C17">
        <v>514883</v>
      </c>
      <c r="D17" s="84">
        <v>93.538799999999995</v>
      </c>
    </row>
    <row r="18" spans="1:4" x14ac:dyDescent="0.35">
      <c r="A18">
        <v>3</v>
      </c>
      <c r="B18" t="s">
        <v>31</v>
      </c>
      <c r="C18">
        <v>127554</v>
      </c>
      <c r="D18" s="84">
        <v>93.227500000000006</v>
      </c>
    </row>
    <row r="19" spans="1:4" x14ac:dyDescent="0.35">
      <c r="A19">
        <v>3</v>
      </c>
      <c r="B19" t="s">
        <v>11</v>
      </c>
      <c r="C19">
        <v>453806</v>
      </c>
      <c r="D19" s="84">
        <v>92.629800000000003</v>
      </c>
    </row>
    <row r="20" spans="1:4" x14ac:dyDescent="0.35">
      <c r="A20">
        <v>3</v>
      </c>
      <c r="B20" t="s">
        <v>9</v>
      </c>
      <c r="C20">
        <v>74208</v>
      </c>
      <c r="D20" s="84">
        <v>90.939800000000005</v>
      </c>
    </row>
    <row r="21" spans="1:4" x14ac:dyDescent="0.35">
      <c r="A21">
        <v>3</v>
      </c>
      <c r="B21" t="s">
        <v>9</v>
      </c>
      <c r="C21">
        <v>62732</v>
      </c>
      <c r="D21" s="84">
        <v>93.876400000000004</v>
      </c>
    </row>
    <row r="22" spans="1:4" x14ac:dyDescent="0.35">
      <c r="A22">
        <v>3</v>
      </c>
      <c r="B22" t="s">
        <v>288</v>
      </c>
      <c r="C22">
        <v>170422</v>
      </c>
      <c r="D22" s="84">
        <v>91.744699999999995</v>
      </c>
    </row>
    <row r="23" spans="1:4" x14ac:dyDescent="0.35">
      <c r="A23">
        <v>3</v>
      </c>
      <c r="B23" t="s">
        <v>289</v>
      </c>
      <c r="C23">
        <v>170422</v>
      </c>
      <c r="D23" s="84">
        <v>91.744699999999995</v>
      </c>
    </row>
    <row r="24" spans="1:4" x14ac:dyDescent="0.35">
      <c r="A24">
        <v>3</v>
      </c>
      <c r="B24" t="s">
        <v>187</v>
      </c>
      <c r="C24">
        <v>250834</v>
      </c>
      <c r="D24" s="84">
        <v>94.3964</v>
      </c>
    </row>
    <row r="25" spans="1:4" x14ac:dyDescent="0.35">
      <c r="A25">
        <v>3</v>
      </c>
      <c r="B25" t="s">
        <v>45</v>
      </c>
      <c r="C25">
        <v>329431</v>
      </c>
      <c r="D25" s="84">
        <v>94.135599999999997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topLeftCell="A13" workbookViewId="0">
      <selection activeCell="E20" sqref="E20"/>
    </sheetView>
  </sheetViews>
  <sheetFormatPr defaultRowHeight="14.5" x14ac:dyDescent="0.35"/>
  <cols>
    <col min="1" max="1" width="13.26953125" customWidth="1"/>
  </cols>
  <sheetData>
    <row r="1" spans="1:11" ht="47" thickTop="1" thickBot="1" x14ac:dyDescent="0.4">
      <c r="A1" s="85" t="s">
        <v>293</v>
      </c>
      <c r="B1" s="86" t="s">
        <v>294</v>
      </c>
      <c r="C1" s="87" t="s">
        <v>295</v>
      </c>
      <c r="D1" s="86" t="s">
        <v>96</v>
      </c>
      <c r="E1" s="86" t="s">
        <v>63</v>
      </c>
      <c r="F1" s="86" t="s">
        <v>177</v>
      </c>
      <c r="G1" s="86" t="s">
        <v>296</v>
      </c>
      <c r="H1" s="87" t="s">
        <v>297</v>
      </c>
      <c r="I1" s="87" t="s">
        <v>23</v>
      </c>
      <c r="J1" s="88" t="s">
        <v>82</v>
      </c>
      <c r="K1" s="88" t="s">
        <v>64</v>
      </c>
    </row>
    <row r="2" spans="1:11" ht="24" thickTop="1" thickBot="1" x14ac:dyDescent="0.4">
      <c r="A2" s="103" t="s">
        <v>72</v>
      </c>
      <c r="B2" s="89" t="s">
        <v>298</v>
      </c>
      <c r="C2" s="90" t="s">
        <v>299</v>
      </c>
      <c r="D2" s="91"/>
      <c r="E2" s="92">
        <v>3</v>
      </c>
      <c r="F2" s="91"/>
      <c r="G2" s="93"/>
      <c r="H2" s="90"/>
      <c r="I2" s="90"/>
      <c r="J2" s="94"/>
      <c r="K2" s="94"/>
    </row>
    <row r="3" spans="1:11" ht="35" thickBot="1" x14ac:dyDescent="0.4">
      <c r="A3" s="102"/>
      <c r="B3" s="89" t="s">
        <v>188</v>
      </c>
      <c r="C3" s="90" t="s">
        <v>300</v>
      </c>
      <c r="D3" s="92"/>
      <c r="E3" s="92"/>
      <c r="F3" s="92"/>
      <c r="G3" s="92">
        <v>1</v>
      </c>
      <c r="H3" s="90"/>
      <c r="I3" s="90"/>
      <c r="J3" s="94"/>
      <c r="K3" s="94">
        <v>1</v>
      </c>
    </row>
    <row r="4" spans="1:11" ht="35" thickBot="1" x14ac:dyDescent="0.4">
      <c r="A4" s="102"/>
      <c r="B4" s="89" t="s">
        <v>17</v>
      </c>
      <c r="C4" s="90" t="s">
        <v>301</v>
      </c>
      <c r="D4" s="92"/>
      <c r="E4" s="92"/>
      <c r="F4" s="92"/>
      <c r="G4" s="92">
        <v>11</v>
      </c>
      <c r="H4" s="90"/>
      <c r="I4" s="90"/>
      <c r="J4" s="94"/>
      <c r="K4" s="94"/>
    </row>
    <row r="5" spans="1:11" ht="23.5" thickBot="1" x14ac:dyDescent="0.4">
      <c r="A5" s="104"/>
      <c r="B5" s="95" t="s">
        <v>302</v>
      </c>
      <c r="C5" s="96" t="s">
        <v>303</v>
      </c>
      <c r="D5" s="97"/>
      <c r="E5" s="97"/>
      <c r="F5" s="97"/>
      <c r="G5" s="97">
        <v>5</v>
      </c>
      <c r="H5" s="96"/>
      <c r="I5" s="96">
        <v>2</v>
      </c>
      <c r="J5" s="98"/>
      <c r="K5" s="98"/>
    </row>
    <row r="6" spans="1:11" ht="35.5" thickTop="1" thickBot="1" x14ac:dyDescent="0.4">
      <c r="A6" s="103" t="s">
        <v>49</v>
      </c>
      <c r="B6" s="89" t="s">
        <v>304</v>
      </c>
      <c r="C6" s="90" t="s">
        <v>305</v>
      </c>
      <c r="D6" s="91"/>
      <c r="E6" s="91"/>
      <c r="F6" s="91"/>
      <c r="G6" s="93"/>
      <c r="H6" s="90"/>
      <c r="I6" s="90"/>
      <c r="J6" s="94"/>
      <c r="K6" s="94">
        <v>7</v>
      </c>
    </row>
    <row r="7" spans="1:11" ht="23.5" thickBot="1" x14ac:dyDescent="0.4">
      <c r="A7" s="104"/>
      <c r="B7" s="95" t="s">
        <v>306</v>
      </c>
      <c r="C7" s="96" t="s">
        <v>307</v>
      </c>
      <c r="D7" s="99"/>
      <c r="E7" s="97">
        <v>4</v>
      </c>
      <c r="F7" s="99"/>
      <c r="G7" s="100"/>
      <c r="H7" s="96"/>
      <c r="I7" s="96">
        <v>1</v>
      </c>
      <c r="J7" s="98">
        <v>2</v>
      </c>
      <c r="K7" s="98"/>
    </row>
    <row r="8" spans="1:11" ht="24" thickTop="1" thickBot="1" x14ac:dyDescent="0.4">
      <c r="A8" s="103" t="s">
        <v>308</v>
      </c>
      <c r="B8" s="89" t="s">
        <v>309</v>
      </c>
      <c r="C8" s="90" t="s">
        <v>310</v>
      </c>
      <c r="D8" s="92"/>
      <c r="E8" s="92">
        <v>5</v>
      </c>
      <c r="F8" s="92"/>
      <c r="G8" s="92"/>
      <c r="H8" s="90"/>
      <c r="I8" s="90"/>
      <c r="J8" s="94"/>
      <c r="K8" s="94"/>
    </row>
    <row r="9" spans="1:11" ht="23.5" thickBot="1" x14ac:dyDescent="0.4">
      <c r="A9" s="104"/>
      <c r="B9" s="95" t="s">
        <v>311</v>
      </c>
      <c r="C9" s="96" t="s">
        <v>312</v>
      </c>
      <c r="D9" s="97">
        <v>3</v>
      </c>
      <c r="E9" s="97"/>
      <c r="F9" s="97"/>
      <c r="G9" s="97">
        <v>1</v>
      </c>
      <c r="H9" s="96"/>
      <c r="I9" s="96">
        <v>3</v>
      </c>
      <c r="J9" s="98"/>
      <c r="K9" s="98"/>
    </row>
    <row r="10" spans="1:11" ht="35.5" thickTop="1" thickBot="1" x14ac:dyDescent="0.4">
      <c r="A10" s="103" t="s">
        <v>21</v>
      </c>
      <c r="B10" s="89" t="s">
        <v>313</v>
      </c>
      <c r="C10" s="90" t="s">
        <v>314</v>
      </c>
      <c r="D10" s="92"/>
      <c r="E10" s="92"/>
      <c r="F10" s="92"/>
      <c r="G10" s="92"/>
      <c r="H10" s="90">
        <v>4</v>
      </c>
      <c r="I10" s="90"/>
      <c r="J10" s="94"/>
      <c r="K10" s="94"/>
    </row>
    <row r="11" spans="1:11" ht="23.5" thickBot="1" x14ac:dyDescent="0.4">
      <c r="A11" s="102"/>
      <c r="B11" s="89" t="s">
        <v>50</v>
      </c>
      <c r="C11" s="90" t="s">
        <v>315</v>
      </c>
      <c r="D11" s="92"/>
      <c r="E11" s="92">
        <v>1</v>
      </c>
      <c r="F11" s="92"/>
      <c r="G11" s="92"/>
      <c r="H11" s="90"/>
      <c r="I11" s="90"/>
      <c r="J11" s="94">
        <v>1</v>
      </c>
      <c r="K11" s="94"/>
    </row>
    <row r="12" spans="1:11" ht="23.5" thickBot="1" x14ac:dyDescent="0.4">
      <c r="A12" s="104"/>
      <c r="B12" s="95" t="s">
        <v>316</v>
      </c>
      <c r="C12" s="96" t="s">
        <v>317</v>
      </c>
      <c r="D12" s="97"/>
      <c r="E12" s="97">
        <v>1</v>
      </c>
      <c r="F12" s="97">
        <v>1</v>
      </c>
      <c r="G12" s="97"/>
      <c r="H12" s="96"/>
      <c r="I12" s="96">
        <v>1</v>
      </c>
      <c r="J12" s="98"/>
      <c r="K12" s="98"/>
    </row>
    <row r="13" spans="1:11" ht="24" thickTop="1" thickBot="1" x14ac:dyDescent="0.4">
      <c r="A13" s="101" t="s">
        <v>318</v>
      </c>
      <c r="B13" s="95" t="s">
        <v>319</v>
      </c>
      <c r="C13" s="96" t="s">
        <v>320</v>
      </c>
      <c r="D13" s="97"/>
      <c r="E13" s="97">
        <v>1</v>
      </c>
      <c r="F13" s="97">
        <v>1</v>
      </c>
      <c r="G13" s="97">
        <v>2</v>
      </c>
      <c r="H13" s="96"/>
      <c r="I13" s="96"/>
      <c r="J13" s="98"/>
      <c r="K13" s="98"/>
    </row>
    <row r="14" spans="1:11" ht="15" thickTop="1" x14ac:dyDescent="0.35"/>
    <row r="16" spans="1:11" ht="15" thickBot="1" x14ac:dyDescent="0.4"/>
    <row r="17" spans="1:13" ht="32.5" thickTop="1" thickBot="1" x14ac:dyDescent="0.4">
      <c r="A17" s="105" t="s">
        <v>293</v>
      </c>
      <c r="B17" s="106" t="s">
        <v>294</v>
      </c>
      <c r="C17" s="107" t="s">
        <v>321</v>
      </c>
      <c r="D17" s="107" t="s">
        <v>322</v>
      </c>
      <c r="E17" s="107" t="s">
        <v>323</v>
      </c>
      <c r="F17" s="107" t="s">
        <v>96</v>
      </c>
      <c r="G17" s="106" t="s">
        <v>63</v>
      </c>
      <c r="H17" s="106" t="s">
        <v>177</v>
      </c>
      <c r="I17" s="106" t="s">
        <v>296</v>
      </c>
      <c r="J17" s="107" t="s">
        <v>324</v>
      </c>
      <c r="K17" s="107" t="s">
        <v>23</v>
      </c>
      <c r="L17" s="108" t="s">
        <v>82</v>
      </c>
      <c r="M17" s="108" t="s">
        <v>64</v>
      </c>
    </row>
    <row r="18" spans="1:13" ht="15.5" thickTop="1" thickBot="1" x14ac:dyDescent="0.4">
      <c r="A18" s="123" t="s">
        <v>72</v>
      </c>
      <c r="B18" s="109" t="s">
        <v>298</v>
      </c>
      <c r="C18" s="110">
        <v>74208</v>
      </c>
      <c r="D18" s="110">
        <v>9</v>
      </c>
      <c r="E18" s="125">
        <f>(D18/C18)</f>
        <v>1.2128072445019405E-4</v>
      </c>
      <c r="F18" s="111"/>
      <c r="G18" s="112">
        <v>3</v>
      </c>
      <c r="H18" s="113"/>
      <c r="I18" s="113"/>
      <c r="J18" s="110"/>
      <c r="K18" s="110"/>
      <c r="L18" s="114"/>
      <c r="M18" s="114"/>
    </row>
    <row r="19" spans="1:13" ht="15" thickBot="1" x14ac:dyDescent="0.4">
      <c r="A19" s="122"/>
      <c r="B19" s="109" t="s">
        <v>188</v>
      </c>
      <c r="C19" s="110">
        <v>297976</v>
      </c>
      <c r="D19" s="110">
        <v>15</v>
      </c>
      <c r="E19" s="125">
        <f t="shared" ref="E19:E29" si="0">(D19/C19)</f>
        <v>5.0339624667758479E-5</v>
      </c>
      <c r="F19" s="110"/>
      <c r="G19" s="112"/>
      <c r="H19" s="112"/>
      <c r="I19" s="112">
        <v>1</v>
      </c>
      <c r="J19" s="110"/>
      <c r="K19" s="110"/>
      <c r="L19" s="114"/>
      <c r="M19" s="114">
        <v>1</v>
      </c>
    </row>
    <row r="20" spans="1:13" ht="15" thickBot="1" x14ac:dyDescent="0.4">
      <c r="A20" s="122"/>
      <c r="B20" s="109" t="s">
        <v>17</v>
      </c>
      <c r="C20" s="110">
        <v>1737266</v>
      </c>
      <c r="D20" s="110">
        <v>43952</v>
      </c>
      <c r="E20" s="125">
        <f t="shared" si="0"/>
        <v>2.5299522352938468E-2</v>
      </c>
      <c r="F20" s="110"/>
      <c r="G20" s="112"/>
      <c r="H20" s="112"/>
      <c r="I20" s="112">
        <v>11</v>
      </c>
      <c r="J20" s="110"/>
      <c r="K20" s="110"/>
      <c r="L20" s="114"/>
      <c r="M20" s="114"/>
    </row>
    <row r="21" spans="1:13" ht="15" thickBot="1" x14ac:dyDescent="0.4">
      <c r="A21" s="124"/>
      <c r="B21" s="115" t="s">
        <v>302</v>
      </c>
      <c r="C21" s="116">
        <v>4306</v>
      </c>
      <c r="D21" s="116">
        <v>58</v>
      </c>
      <c r="E21" s="126">
        <f t="shared" si="0"/>
        <v>1.3469577333952624E-2</v>
      </c>
      <c r="F21" s="116"/>
      <c r="G21" s="117"/>
      <c r="H21" s="117"/>
      <c r="I21" s="117">
        <v>5</v>
      </c>
      <c r="J21" s="116"/>
      <c r="K21" s="116">
        <v>2</v>
      </c>
      <c r="L21" s="118"/>
      <c r="M21" s="118"/>
    </row>
    <row r="22" spans="1:13" ht="15.5" thickTop="1" thickBot="1" x14ac:dyDescent="0.4">
      <c r="A22" s="123" t="s">
        <v>49</v>
      </c>
      <c r="B22" s="109" t="s">
        <v>304</v>
      </c>
      <c r="C22" s="110">
        <v>8191</v>
      </c>
      <c r="D22" s="110">
        <v>2182</v>
      </c>
      <c r="E22" s="125">
        <f t="shared" si="0"/>
        <v>0.26638994017824441</v>
      </c>
      <c r="F22" s="111"/>
      <c r="G22" s="113"/>
      <c r="H22" s="113"/>
      <c r="I22" s="113"/>
      <c r="J22" s="110"/>
      <c r="K22" s="110"/>
      <c r="L22" s="114"/>
      <c r="M22" s="114">
        <v>7</v>
      </c>
    </row>
    <row r="23" spans="1:13" ht="15" thickBot="1" x14ac:dyDescent="0.4">
      <c r="A23" s="124"/>
      <c r="B23" s="115" t="s">
        <v>306</v>
      </c>
      <c r="C23" s="116">
        <v>6013</v>
      </c>
      <c r="D23" s="116">
        <v>11</v>
      </c>
      <c r="E23" s="126">
        <f t="shared" si="0"/>
        <v>1.8293696989855313E-3</v>
      </c>
      <c r="F23" s="119"/>
      <c r="G23" s="117">
        <v>4</v>
      </c>
      <c r="H23" s="120"/>
      <c r="I23" s="120"/>
      <c r="J23" s="116"/>
      <c r="K23" s="116">
        <v>1</v>
      </c>
      <c r="L23" s="118">
        <v>2</v>
      </c>
      <c r="M23" s="118"/>
    </row>
    <row r="24" spans="1:13" ht="15.5" thickTop="1" thickBot="1" x14ac:dyDescent="0.4">
      <c r="A24" s="123" t="s">
        <v>308</v>
      </c>
      <c r="B24" s="109" t="s">
        <v>309</v>
      </c>
      <c r="C24" s="110">
        <v>5101</v>
      </c>
      <c r="D24" s="110">
        <v>72</v>
      </c>
      <c r="E24" s="125">
        <f t="shared" si="0"/>
        <v>1.4114879435404822E-2</v>
      </c>
      <c r="F24" s="110"/>
      <c r="G24" s="112">
        <v>5</v>
      </c>
      <c r="H24" s="112"/>
      <c r="I24" s="112"/>
      <c r="J24" s="110"/>
      <c r="K24" s="110"/>
      <c r="L24" s="114"/>
      <c r="M24" s="114"/>
    </row>
    <row r="25" spans="1:13" ht="15" thickBot="1" x14ac:dyDescent="0.4">
      <c r="A25" s="124"/>
      <c r="B25" s="115" t="s">
        <v>311</v>
      </c>
      <c r="C25" s="116">
        <v>5167</v>
      </c>
      <c r="D25" s="116">
        <v>14</v>
      </c>
      <c r="E25" s="126">
        <f t="shared" si="0"/>
        <v>2.7095026127346624E-3</v>
      </c>
      <c r="F25" s="116">
        <v>3</v>
      </c>
      <c r="G25" s="117"/>
      <c r="H25" s="117"/>
      <c r="I25" s="117">
        <v>1</v>
      </c>
      <c r="J25" s="116"/>
      <c r="K25" s="116">
        <v>3</v>
      </c>
      <c r="L25" s="118"/>
      <c r="M25" s="118"/>
    </row>
    <row r="26" spans="1:13" ht="15.5" thickTop="1" thickBot="1" x14ac:dyDescent="0.4">
      <c r="A26" s="123" t="s">
        <v>21</v>
      </c>
      <c r="B26" s="109" t="s">
        <v>313</v>
      </c>
      <c r="C26" s="110">
        <v>381570</v>
      </c>
      <c r="D26" s="110">
        <v>26670</v>
      </c>
      <c r="E26" s="125">
        <f t="shared" si="0"/>
        <v>6.9895432030820034E-2</v>
      </c>
      <c r="F26" s="110"/>
      <c r="G26" s="112"/>
      <c r="H26" s="112"/>
      <c r="I26" s="112"/>
      <c r="J26" s="110">
        <v>4</v>
      </c>
      <c r="K26" s="110"/>
      <c r="L26" s="114"/>
      <c r="M26" s="114"/>
    </row>
    <row r="27" spans="1:13" ht="15" thickBot="1" x14ac:dyDescent="0.4">
      <c r="A27" s="122"/>
      <c r="B27" s="109" t="s">
        <v>50</v>
      </c>
      <c r="C27" s="110">
        <v>2306</v>
      </c>
      <c r="D27" s="110">
        <v>5</v>
      </c>
      <c r="E27" s="125">
        <f t="shared" si="0"/>
        <v>2.1682567215958368E-3</v>
      </c>
      <c r="F27" s="110"/>
      <c r="G27" s="112">
        <v>1</v>
      </c>
      <c r="H27" s="112"/>
      <c r="I27" s="112"/>
      <c r="J27" s="110"/>
      <c r="K27" s="110"/>
      <c r="L27" s="114">
        <v>1</v>
      </c>
      <c r="M27" s="114"/>
    </row>
    <row r="28" spans="1:13" ht="15" thickBot="1" x14ac:dyDescent="0.4">
      <c r="A28" s="124"/>
      <c r="B28" s="115" t="s">
        <v>316</v>
      </c>
      <c r="C28" s="116">
        <v>2332</v>
      </c>
      <c r="D28" s="116">
        <v>3</v>
      </c>
      <c r="E28" s="126">
        <f t="shared" si="0"/>
        <v>1.2864493996569469E-3</v>
      </c>
      <c r="F28" s="116"/>
      <c r="G28" s="117">
        <v>1</v>
      </c>
      <c r="H28" s="117">
        <v>1</v>
      </c>
      <c r="I28" s="117"/>
      <c r="J28" s="116"/>
      <c r="K28" s="116">
        <v>1</v>
      </c>
      <c r="L28" s="118"/>
      <c r="M28" s="118"/>
    </row>
    <row r="29" spans="1:13" ht="15.5" thickTop="1" thickBot="1" x14ac:dyDescent="0.4">
      <c r="A29" s="121" t="s">
        <v>318</v>
      </c>
      <c r="B29" s="115" t="s">
        <v>319</v>
      </c>
      <c r="C29" s="116">
        <v>3433</v>
      </c>
      <c r="D29" s="116">
        <v>595</v>
      </c>
      <c r="E29" s="126">
        <f t="shared" si="0"/>
        <v>0.17331779784445092</v>
      </c>
      <c r="F29" s="116"/>
      <c r="G29" s="117">
        <v>1</v>
      </c>
      <c r="H29" s="117">
        <v>1</v>
      </c>
      <c r="I29" s="117">
        <v>2</v>
      </c>
      <c r="J29" s="116"/>
      <c r="K29" s="116"/>
      <c r="L29" s="118"/>
      <c r="M29" s="118"/>
    </row>
    <row r="30" spans="1:13" ht="15" thickTop="1" x14ac:dyDescent="0.35"/>
  </sheetData>
  <mergeCells count="8">
    <mergeCell ref="A24:A25"/>
    <mergeCell ref="A26:A28"/>
    <mergeCell ref="A2:A5"/>
    <mergeCell ref="A6:A7"/>
    <mergeCell ref="A8:A9"/>
    <mergeCell ref="A10:A12"/>
    <mergeCell ref="A18:A21"/>
    <mergeCell ref="A22:A2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2C0822DEDEEF4EA34B907C0D404243" ma:contentTypeVersion="20" ma:contentTypeDescription="Create a new document." ma:contentTypeScope="" ma:versionID="eb20ec6b9babb7c16e3679f31726f6b9">
  <xsd:schema xmlns:xsd="http://www.w3.org/2001/XMLSchema" xmlns:xs="http://www.w3.org/2001/XMLSchema" xmlns:p="http://schemas.microsoft.com/office/2006/metadata/properties" xmlns:ns1="http://schemas.microsoft.com/sharepoint/v3" xmlns:ns3="ca7ed520-2192-43da-ba9c-71f3d978ff00" xmlns:ns4="f29ddb70-7fa3-4632-a452-0de62eb4ad4d" targetNamespace="http://schemas.microsoft.com/office/2006/metadata/properties" ma:root="true" ma:fieldsID="c40672c702edd1f03310c3ffe5c8bbb6" ns1:_="" ns3:_="" ns4:_="">
    <xsd:import namespace="http://schemas.microsoft.com/sharepoint/v3"/>
    <xsd:import namespace="ca7ed520-2192-43da-ba9c-71f3d978ff00"/>
    <xsd:import namespace="f29ddb70-7fa3-4632-a452-0de62eb4ad4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1:_ip_UnifiedCompliancePolicyProperties" minOccurs="0"/>
                <xsd:element ref="ns1:_ip_UnifiedCompliancePolicyUIAction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7ed520-2192-43da-ba9c-71f3d978ff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9ddb70-7fa3-4632-a452-0de62eb4ad4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_activity xmlns="ca7ed520-2192-43da-ba9c-71f3d978ff0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043E736-68B1-4BA7-A887-A761115E62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a7ed520-2192-43da-ba9c-71f3d978ff00"/>
    <ds:schemaRef ds:uri="f29ddb70-7fa3-4632-a452-0de62eb4ad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2574F4-ACA2-4B64-B7A1-B7EC3D5ED4CA}">
  <ds:schemaRefs>
    <ds:schemaRef ds:uri="http://schemas.microsoft.com/office/2006/documentManagement/types"/>
    <ds:schemaRef ds:uri="f29ddb70-7fa3-4632-a452-0de62eb4ad4d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sharepoint/v3"/>
    <ds:schemaRef ds:uri="ca7ed520-2192-43da-ba9c-71f3d978ff00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6B5D2AC-9CFB-4780-A94F-0F44BF4D98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Run_Metrics</vt:lpstr>
      <vt:lpstr>Primers_Metrics</vt:lpstr>
    </vt:vector>
  </TitlesOfParts>
  <Company>University of Exeter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Bessette, Edouard</dc:creator>
  <cp:lastModifiedBy>Bessette, Edouard</cp:lastModifiedBy>
  <dcterms:created xsi:type="dcterms:W3CDTF">2024-03-13T09:25:57Z</dcterms:created>
  <dcterms:modified xsi:type="dcterms:W3CDTF">2024-05-24T01:09:07Z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0x010100B42C0822DEDEEF4EA34B907C0D404243</vt:lpwstr>
  </property>
</Properties>
</file>