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oardonaggi/Desktop/"/>
    </mc:Choice>
  </mc:AlternateContent>
  <xr:revisionPtr revIDLastSave="0" documentId="13_ncr:1_{BC03C7A5-843A-FA4F-B811-6D4D96EA44EA}" xr6:coauthVersionLast="47" xr6:coauthVersionMax="47" xr10:uidLastSave="{00000000-0000-0000-0000-000000000000}"/>
  <bookViews>
    <workbookView xWindow="1560" yWindow="500" windowWidth="22640" windowHeight="16400" activeTab="1" xr2:uid="{AE99AD9E-BF30-6740-B590-6C0DACE27285}"/>
  </bookViews>
  <sheets>
    <sheet name="Analisi sulle classi reticolari" sheetId="2" r:id="rId1"/>
    <sheet name="Classe 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3" l="1"/>
  <c r="G10" i="3"/>
  <c r="G11" i="3"/>
  <c r="G12" i="3"/>
  <c r="G13" i="3"/>
  <c r="G14" i="3"/>
  <c r="G15" i="3"/>
  <c r="G9" i="3"/>
  <c r="BF9" i="3"/>
  <c r="AV9" i="3"/>
  <c r="BF13" i="3"/>
  <c r="BF12" i="3"/>
  <c r="BF11" i="3"/>
  <c r="BF10" i="3"/>
  <c r="AV10" i="3"/>
  <c r="AK9" i="3"/>
  <c r="AK10" i="3"/>
  <c r="AV13" i="3"/>
  <c r="AV12" i="3"/>
  <c r="AV11" i="3"/>
  <c r="AD10" i="3"/>
  <c r="AD9" i="3"/>
  <c r="AD13" i="3"/>
  <c r="AD12" i="3"/>
  <c r="AD11" i="3"/>
  <c r="V13" i="3"/>
  <c r="V12" i="3"/>
  <c r="V11" i="3"/>
  <c r="V10" i="3"/>
  <c r="V9" i="3"/>
  <c r="N15" i="3"/>
  <c r="N14" i="3"/>
  <c r="N13" i="3"/>
  <c r="N12" i="3"/>
  <c r="N11" i="3"/>
  <c r="N10" i="3"/>
  <c r="N9" i="3"/>
  <c r="E15" i="3"/>
  <c r="E14" i="3"/>
  <c r="E13" i="3"/>
  <c r="E12" i="3"/>
  <c r="E11" i="3"/>
  <c r="E10" i="3"/>
  <c r="E9" i="3"/>
  <c r="AK15" i="3"/>
  <c r="AK14" i="3"/>
  <c r="AK13" i="3"/>
  <c r="AK12" i="3"/>
  <c r="AK11" i="3"/>
  <c r="BT19" i="2"/>
  <c r="BT18" i="2"/>
  <c r="BT17" i="2"/>
  <c r="BT16" i="2"/>
  <c r="BT15" i="2"/>
  <c r="BT14" i="2"/>
  <c r="BT13" i="2"/>
  <c r="BM19" i="2"/>
  <c r="BM18" i="2"/>
  <c r="BM17" i="2"/>
  <c r="BM16" i="2"/>
  <c r="BM15" i="2"/>
  <c r="BM14" i="2"/>
  <c r="BM13" i="2"/>
  <c r="AS19" i="2"/>
  <c r="AR19" i="2"/>
  <c r="AQ19" i="2"/>
  <c r="AS18" i="2"/>
  <c r="AR18" i="2"/>
  <c r="AQ18" i="2"/>
  <c r="AS17" i="2"/>
  <c r="AR17" i="2"/>
  <c r="AQ17" i="2"/>
  <c r="AS16" i="2"/>
  <c r="AR16" i="2"/>
  <c r="AQ16" i="2"/>
  <c r="AS15" i="2"/>
  <c r="AR15" i="2"/>
  <c r="AQ15" i="2"/>
  <c r="AS14" i="2"/>
  <c r="AR14" i="2"/>
  <c r="AQ14" i="2"/>
  <c r="AS13" i="2"/>
  <c r="AR13" i="2"/>
  <c r="AQ13" i="2"/>
  <c r="U19" i="2"/>
  <c r="V19" i="2"/>
  <c r="T19" i="2"/>
  <c r="V14" i="2"/>
  <c r="V15" i="2"/>
  <c r="V16" i="2"/>
  <c r="V17" i="2"/>
  <c r="V18" i="2"/>
  <c r="V13" i="2"/>
  <c r="U14" i="2"/>
  <c r="U15" i="2"/>
  <c r="U16" i="2"/>
  <c r="U17" i="2"/>
  <c r="U18" i="2"/>
  <c r="U13" i="2"/>
  <c r="T18" i="2"/>
  <c r="T14" i="2"/>
  <c r="T15" i="2"/>
  <c r="T16" i="2"/>
  <c r="T17" i="2"/>
  <c r="T13" i="2"/>
  <c r="L19" i="2"/>
  <c r="F19" i="2"/>
  <c r="F18" i="2"/>
  <c r="L14" i="2"/>
  <c r="L15" i="2"/>
  <c r="L16" i="2"/>
  <c r="L17" i="2"/>
  <c r="L18" i="2"/>
  <c r="L13" i="2"/>
  <c r="F14" i="2"/>
  <c r="F15" i="2"/>
  <c r="F16" i="2"/>
  <c r="F17" i="2"/>
  <c r="F13" i="2"/>
</calcChain>
</file>

<file path=xl/sharedStrings.xml><?xml version="1.0" encoding="utf-8"?>
<sst xmlns="http://schemas.openxmlformats.org/spreadsheetml/2006/main" count="179" uniqueCount="44">
  <si>
    <t>shape</t>
  </si>
  <si>
    <t>TOT</t>
  </si>
  <si>
    <t>NT</t>
  </si>
  <si>
    <t>NT_PBC</t>
  </si>
  <si>
    <t>FRAC</t>
  </si>
  <si>
    <t>Reticolo non toccato dalle PBC</t>
  </si>
  <si>
    <t>Reticolo i cui autovalori vengono abbattuti dalle PBC</t>
  </si>
  <si>
    <t>body-centered 2</t>
  </si>
  <si>
    <t>CUBO 0</t>
  </si>
  <si>
    <t>FRAC (NT/TOT)</t>
  </si>
  <si>
    <t>FRAC(NT_PBC/TOT)</t>
  </si>
  <si>
    <t>DIFF(NT-NT_PBC)</t>
  </si>
  <si>
    <t>come agiscono le pbc</t>
  </si>
  <si>
    <t>Si osservano quattro classi di reticoli</t>
  </si>
  <si>
    <t>1. Reticoli che prima e dopo l'applicazione delle PBC mantengono il numero di autovalori non triviali nulli costante</t>
  </si>
  <si>
    <t>4.Reticoli che vedono una diminuzione del numero di autovalori non triviali nulli e l'applicazione delle PBC li fa diminuire</t>
  </si>
  <si>
    <t>CLASSE 1</t>
  </si>
  <si>
    <t>CLASSE 3</t>
  </si>
  <si>
    <t>CLASSE 4</t>
  </si>
  <si>
    <t>2. Reticoli che hanno zero autovalori non triviali nulli e rimangono zero anche dopo l'applicazione delle PBC (sono 13)</t>
  </si>
  <si>
    <t>3.Reticoli che hanno un certo numero di autovalori non triviali nulli e l'applicazione delle PBC li porta a zero (sono 30)</t>
  </si>
  <si>
    <t>Questa va come TOT = 3*(shape+2)^(3)</t>
  </si>
  <si>
    <t>Noto che in generale il numero di autovalori totale scala come circa shape^3</t>
  </si>
  <si>
    <t>Noto che se un reticolo ha cun comportamento particolare, espandendolo non cambia comportamento</t>
  </si>
  <si>
    <t>Sottocategoria, mantiene costante NT</t>
  </si>
  <si>
    <t>ci aspettiamo che NT vada come mx+q</t>
  </si>
  <si>
    <t>ci aspettiamo che TOT vada come a*(x-b)^c dove c=3</t>
  </si>
  <si>
    <t>a</t>
  </si>
  <si>
    <t>b</t>
  </si>
  <si>
    <t>c</t>
  </si>
  <si>
    <t>r</t>
  </si>
  <si>
    <t>σ</t>
  </si>
  <si>
    <t>m</t>
  </si>
  <si>
    <t>q</t>
  </si>
  <si>
    <t>LEGENDA</t>
  </si>
  <si>
    <t>numero totale di autovalori</t>
  </si>
  <si>
    <t>numero di autovalori non triviali nulli</t>
  </si>
  <si>
    <t>gli autovalori non triviali nulli per i reticoli di classe 3 vanno a zero con le PBC</t>
  </si>
  <si>
    <t>numero di autovalori non triviali nulli con le PBC</t>
  </si>
  <si>
    <t>y=a*(x-b)^c</t>
  </si>
  <si>
    <t>y = mx+q</t>
  </si>
  <si>
    <t>NTOTTEROR</t>
  </si>
  <si>
    <t>CHI TEST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</si>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</sst>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</a:t>
            </a:r>
            <a:r>
              <a:rPr lang="en-US" baseline="0"/>
              <a:t> di autovalori totali in funzione della shape CUBO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 sulle classi reticolari'!$C$12</c:f>
              <c:strCache>
                <c:ptCount val="1"/>
                <c:pt idx="0">
                  <c:v>TOT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reticolari'!$B$13:$B$19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reticolari'!$C$13:$C$19</c:f>
              <c:numCache>
                <c:formatCode>General</c:formatCode>
                <c:ptCount val="7"/>
                <c:pt idx="0">
                  <c:v>81</c:v>
                </c:pt>
                <c:pt idx="1">
                  <c:v>192</c:v>
                </c:pt>
                <c:pt idx="2">
                  <c:v>375</c:v>
                </c:pt>
                <c:pt idx="3">
                  <c:v>648</c:v>
                </c:pt>
                <c:pt idx="4">
                  <c:v>1029</c:v>
                </c:pt>
                <c:pt idx="5">
                  <c:v>1536</c:v>
                </c:pt>
                <c:pt idx="6">
                  <c:v>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B-384B-8F6C-AB7F03D74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794944"/>
        <c:axId val="410604432"/>
      </c:scatterChart>
      <c:valAx>
        <c:axId val="7427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604432"/>
        <c:crosses val="autoZero"/>
        <c:crossBetween val="midCat"/>
      </c:valAx>
      <c:valAx>
        <c:axId val="4106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27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Numero di autovalori nulli in funzione della shape di 2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 sulle classi reticolari'!$R$12</c:f>
              <c:strCache>
                <c:ptCount val="1"/>
                <c:pt idx="0">
                  <c:v>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reticolari'!$P$13:$P$19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reticolari'!$R$13:$R$19</c:f>
              <c:numCache>
                <c:formatCode>General</c:formatCode>
                <c:ptCount val="7"/>
                <c:pt idx="0">
                  <c:v>36</c:v>
                </c:pt>
                <c:pt idx="1">
                  <c:v>60</c:v>
                </c:pt>
                <c:pt idx="2">
                  <c:v>84</c:v>
                </c:pt>
                <c:pt idx="3">
                  <c:v>108</c:v>
                </c:pt>
                <c:pt idx="4">
                  <c:v>132</c:v>
                </c:pt>
                <c:pt idx="5">
                  <c:v>156</c:v>
                </c:pt>
                <c:pt idx="6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E-C04E-8A71-22619C5C4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773952"/>
        <c:axId val="974775600"/>
      </c:scatterChart>
      <c:valAx>
        <c:axId val="97477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4775600"/>
        <c:crosses val="autoZero"/>
        <c:crossBetween val="midCat"/>
      </c:valAx>
      <c:valAx>
        <c:axId val="9747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477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Andamenti</a:t>
            </a:r>
            <a:r>
              <a:rPr lang="it-IT" baseline="0"/>
              <a:t> a confronto in 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reticolari'!$P$13:$P$19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reticolari'!$Q$13:$Q$19</c:f>
              <c:numCache>
                <c:formatCode>General</c:formatCode>
                <c:ptCount val="7"/>
                <c:pt idx="0">
                  <c:v>105</c:v>
                </c:pt>
                <c:pt idx="1">
                  <c:v>273</c:v>
                </c:pt>
                <c:pt idx="2">
                  <c:v>567</c:v>
                </c:pt>
                <c:pt idx="3">
                  <c:v>1023</c:v>
                </c:pt>
                <c:pt idx="4">
                  <c:v>1677</c:v>
                </c:pt>
                <c:pt idx="5">
                  <c:v>2565</c:v>
                </c:pt>
                <c:pt idx="6">
                  <c:v>3723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0-B34E-A17C-64189654B40D}"/>
            </c:ext>
          </c:extLst>
        </c:ser>
        <c:ser>
          <c:idx val="1"/>
          <c:order val="1"/>
          <c:tx>
            <c:v>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 sulle classi reticolari'!$P$13:$P$19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reticolari'!$R$13:$R$19</c:f>
              <c:numCache>
                <c:formatCode>General</c:formatCode>
                <c:ptCount val="7"/>
                <c:pt idx="0">
                  <c:v>36</c:v>
                </c:pt>
                <c:pt idx="1">
                  <c:v>60</c:v>
                </c:pt>
                <c:pt idx="2">
                  <c:v>84</c:v>
                </c:pt>
                <c:pt idx="3">
                  <c:v>108</c:v>
                </c:pt>
                <c:pt idx="4">
                  <c:v>132</c:v>
                </c:pt>
                <c:pt idx="5">
                  <c:v>156</c:v>
                </c:pt>
                <c:pt idx="6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70-B34E-A17C-64189654B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05200"/>
        <c:axId val="614706848"/>
      </c:scatterChart>
      <c:valAx>
        <c:axId val="6147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706848"/>
        <c:crosses val="autoZero"/>
        <c:crossBetween val="midCat"/>
      </c:valAx>
      <c:valAx>
        <c:axId val="6147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70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Frazione di autovalori nulli in funzioni della shape di 2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 sulle classi reticolari'!$T$12</c:f>
              <c:strCache>
                <c:ptCount val="1"/>
                <c:pt idx="0">
                  <c:v>FRAC (NT/TOT)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reticolari'!$P$13:$P$19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reticolari'!$T$13:$T$19</c:f>
              <c:numCache>
                <c:formatCode>General</c:formatCode>
                <c:ptCount val="7"/>
                <c:pt idx="0">
                  <c:v>34.285714285714285</c:v>
                </c:pt>
                <c:pt idx="1">
                  <c:v>21.978021978021978</c:v>
                </c:pt>
                <c:pt idx="2">
                  <c:v>14.814814814814813</c:v>
                </c:pt>
                <c:pt idx="3">
                  <c:v>10.557184750733137</c:v>
                </c:pt>
                <c:pt idx="4">
                  <c:v>7.8711985688729875</c:v>
                </c:pt>
                <c:pt idx="5">
                  <c:v>6.0818713450292394</c:v>
                </c:pt>
                <c:pt idx="6">
                  <c:v>4.8348106365834003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7-C747-8943-04506C2B2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399616"/>
        <c:axId val="794153488"/>
      </c:scatterChart>
      <c:valAx>
        <c:axId val="79439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4153488"/>
        <c:crosses val="autoZero"/>
        <c:crossBetween val="midCat"/>
      </c:valAx>
      <c:valAx>
        <c:axId val="7941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439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3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Numero di autovalori nulli con PBC in funzione della shape di 2</a:t>
            </a:r>
            <a:endParaRPr lang="it-IT" sz="1300">
              <a:effectLst/>
            </a:endParaRPr>
          </a:p>
        </c:rich>
      </c:tx>
      <c:layout>
        <c:manualLayout>
          <c:xMode val="edge"/>
          <c:yMode val="edge"/>
          <c:x val="0.1020486392689286"/>
          <c:y val="3.169570525689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3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 sulle classi reticolari'!$S$12</c:f>
              <c:strCache>
                <c:ptCount val="1"/>
                <c:pt idx="0">
                  <c:v>NT_PBC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reticolari'!$P$13:$P$19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reticolari'!$S$13:$S$19</c:f>
              <c:numCache>
                <c:formatCode>General</c:formatCode>
                <c:ptCount val="7"/>
                <c:pt idx="0">
                  <c:v>23</c:v>
                </c:pt>
                <c:pt idx="1">
                  <c:v>20</c:v>
                </c:pt>
                <c:pt idx="2">
                  <c:v>26</c:v>
                </c:pt>
                <c:pt idx="3">
                  <c:v>32</c:v>
                </c:pt>
                <c:pt idx="4">
                  <c:v>38</c:v>
                </c:pt>
                <c:pt idx="5">
                  <c:v>44</c:v>
                </c:pt>
                <c:pt idx="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3-7F4B-954A-D9CFF1824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67232"/>
        <c:axId val="974468880"/>
      </c:scatterChart>
      <c:valAx>
        <c:axId val="9744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4468880"/>
        <c:crosses val="autoZero"/>
        <c:crossBetween val="midCat"/>
      </c:valAx>
      <c:valAx>
        <c:axId val="9744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446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Frazione di autovalori nulli con PBC in funzioni della shape di 2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 sulle classi reticolari'!$U$12</c:f>
              <c:strCache>
                <c:ptCount val="1"/>
                <c:pt idx="0">
                  <c:v>FRAC(NT_PBC/TOT)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reticolari'!$P$13:$P$19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reticolari'!$U$13:$U$19</c:f>
              <c:numCache>
                <c:formatCode>General</c:formatCode>
                <c:ptCount val="7"/>
                <c:pt idx="0">
                  <c:v>21.904761904761905</c:v>
                </c:pt>
                <c:pt idx="1">
                  <c:v>7.3260073260073266</c:v>
                </c:pt>
                <c:pt idx="2">
                  <c:v>4.5855379188712515</c:v>
                </c:pt>
                <c:pt idx="3">
                  <c:v>3.1280547409579667</c:v>
                </c:pt>
                <c:pt idx="4">
                  <c:v>2.2659511031604058</c:v>
                </c:pt>
                <c:pt idx="5">
                  <c:v>1.7153996101364521</c:v>
                </c:pt>
                <c:pt idx="6">
                  <c:v>1.3430029546065001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9-B24F-9AFB-2450DB0D3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245872"/>
        <c:axId val="794414688"/>
      </c:scatterChart>
      <c:valAx>
        <c:axId val="15232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4414688"/>
        <c:crosses val="autoZero"/>
        <c:crossBetween val="midCat"/>
      </c:valAx>
      <c:valAx>
        <c:axId val="794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2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Azione</a:t>
            </a:r>
            <a:r>
              <a:rPr lang="en-US" baseline="0"/>
              <a:t> delle PBC in funzione della shape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 sulle classi reticolari'!$V$12</c:f>
              <c:strCache>
                <c:ptCount val="1"/>
                <c:pt idx="0">
                  <c:v>DIFF(NT-NT_PBC)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reticolari'!$P$13:$P$19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reticolari'!$V$13:$V$19</c:f>
              <c:numCache>
                <c:formatCode>General</c:formatCode>
                <c:ptCount val="7"/>
                <c:pt idx="0">
                  <c:v>13</c:v>
                </c:pt>
                <c:pt idx="1">
                  <c:v>40</c:v>
                </c:pt>
                <c:pt idx="2">
                  <c:v>58</c:v>
                </c:pt>
                <c:pt idx="3">
                  <c:v>76</c:v>
                </c:pt>
                <c:pt idx="4">
                  <c:v>94</c:v>
                </c:pt>
                <c:pt idx="5">
                  <c:v>112</c:v>
                </c:pt>
                <c:pt idx="6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F94C-B5FF-0BFFB69D5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452272"/>
        <c:axId val="836121568"/>
      </c:scatterChart>
      <c:valAx>
        <c:axId val="8364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6121568"/>
        <c:crosses val="autoZero"/>
        <c:crossBetween val="midCat"/>
      </c:valAx>
      <c:valAx>
        <c:axId val="8361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645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Numero di autovalori totali in funzione della shape di 10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 sulle classi reticolari'!$AN$12</c:f>
              <c:strCache>
                <c:ptCount val="1"/>
                <c:pt idx="0">
                  <c:v>TOT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reticolari'!$AM$13:$AM$19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reticolari'!$AN$13:$AN$19</c:f>
              <c:numCache>
                <c:formatCode>General</c:formatCode>
                <c:ptCount val="7"/>
                <c:pt idx="0">
                  <c:v>117</c:v>
                </c:pt>
                <c:pt idx="1">
                  <c:v>300</c:v>
                </c:pt>
                <c:pt idx="2">
                  <c:v>615</c:v>
                </c:pt>
                <c:pt idx="3">
                  <c:v>1098</c:v>
                </c:pt>
                <c:pt idx="4">
                  <c:v>1785</c:v>
                </c:pt>
                <c:pt idx="5">
                  <c:v>2712</c:v>
                </c:pt>
                <c:pt idx="6">
                  <c:v>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D-E647-AAE7-26AEF66D9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60128"/>
        <c:axId val="716328000"/>
      </c:scatterChart>
      <c:valAx>
        <c:axId val="71656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6328000"/>
        <c:crosses val="autoZero"/>
        <c:crossBetween val="midCat"/>
      </c:valAx>
      <c:valAx>
        <c:axId val="7163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656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Numero di autovalori nulli in funzione della shape di 10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 sulle classi reticolari'!$AO$12</c:f>
              <c:strCache>
                <c:ptCount val="1"/>
                <c:pt idx="0">
                  <c:v>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reticolari'!$AM$13:$AM$19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reticolari'!$AO$13:$AO$19</c:f>
              <c:numCache>
                <c:formatCode>General</c:formatCode>
                <c:ptCount val="7"/>
                <c:pt idx="0">
                  <c:v>45</c:v>
                </c:pt>
                <c:pt idx="1">
                  <c:v>102</c:v>
                </c:pt>
                <c:pt idx="2">
                  <c:v>189</c:v>
                </c:pt>
                <c:pt idx="3">
                  <c:v>312</c:v>
                </c:pt>
                <c:pt idx="4">
                  <c:v>477</c:v>
                </c:pt>
                <c:pt idx="5">
                  <c:v>690</c:v>
                </c:pt>
                <c:pt idx="6">
                  <c:v>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D-2141-9286-71BF2B196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39136"/>
        <c:axId val="717853648"/>
      </c:scatterChart>
      <c:valAx>
        <c:axId val="7177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853648"/>
        <c:crosses val="autoZero"/>
        <c:crossBetween val="midCat"/>
      </c:valAx>
      <c:valAx>
        <c:axId val="7178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73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3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Numero di autovalori nulli con PBC in funzione della shape di 10</a:t>
            </a:r>
            <a:endParaRPr lang="it-IT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3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 sulle classi reticolari'!$AP$12</c:f>
              <c:strCache>
                <c:ptCount val="1"/>
                <c:pt idx="0">
                  <c:v>NT_PBC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reticolari'!$AM$13:$AM$19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reticolari'!$AP$13:$AP$19</c:f>
              <c:numCache>
                <c:formatCode>General</c:formatCode>
                <c:ptCount val="7"/>
                <c:pt idx="0">
                  <c:v>37</c:v>
                </c:pt>
                <c:pt idx="1">
                  <c:v>72</c:v>
                </c:pt>
                <c:pt idx="2">
                  <c:v>137</c:v>
                </c:pt>
                <c:pt idx="3">
                  <c:v>232</c:v>
                </c:pt>
                <c:pt idx="4">
                  <c:v>363</c:v>
                </c:pt>
                <c:pt idx="5">
                  <c:v>536</c:v>
                </c:pt>
                <c:pt idx="6">
                  <c:v>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0-9040-AD8D-1184BC916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427984"/>
        <c:axId val="718131744"/>
      </c:scatterChart>
      <c:valAx>
        <c:axId val="71742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131744"/>
        <c:crosses val="autoZero"/>
        <c:crossBetween val="midCat"/>
      </c:valAx>
      <c:valAx>
        <c:axId val="7181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42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Azione delle PBC in funzione della shape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 sulle classi reticolari'!$AS$12</c:f>
              <c:strCache>
                <c:ptCount val="1"/>
                <c:pt idx="0">
                  <c:v>DIFF(NT-NT_PBC)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reticolari'!$AM$13:$AM$19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reticolari'!$AS$13:$AS$19</c:f>
              <c:numCache>
                <c:formatCode>General</c:formatCode>
                <c:ptCount val="7"/>
                <c:pt idx="0">
                  <c:v>8</c:v>
                </c:pt>
                <c:pt idx="1">
                  <c:v>30</c:v>
                </c:pt>
                <c:pt idx="2">
                  <c:v>52</c:v>
                </c:pt>
                <c:pt idx="3">
                  <c:v>80</c:v>
                </c:pt>
                <c:pt idx="4">
                  <c:v>114</c:v>
                </c:pt>
                <c:pt idx="5">
                  <c:v>154</c:v>
                </c:pt>
                <c:pt idx="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4-F043-B808-19908A043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88336"/>
        <c:axId val="718222176"/>
      </c:scatterChart>
      <c:valAx>
        <c:axId val="7181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222176"/>
        <c:crosses val="autoZero"/>
        <c:crossBetween val="midCat"/>
      </c:valAx>
      <c:valAx>
        <c:axId val="7182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18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Numero di autovalori totali in funzione della shape di 4039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5459826358649298E-2"/>
          <c:y val="0.13599353796445882"/>
          <c:w val="0.89425511092755372"/>
          <c:h val="0.805207535649320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reticolari'!$H$13:$H$19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reticolari'!$I$13:$I$19</c:f>
              <c:numCache>
                <c:formatCode>General</c:formatCode>
                <c:ptCount val="7"/>
                <c:pt idx="0">
                  <c:v>216</c:v>
                </c:pt>
                <c:pt idx="1">
                  <c:v>648</c:v>
                </c:pt>
                <c:pt idx="2">
                  <c:v>1440</c:v>
                </c:pt>
                <c:pt idx="3">
                  <c:v>2700</c:v>
                </c:pt>
                <c:pt idx="4">
                  <c:v>4536</c:v>
                </c:pt>
                <c:pt idx="5">
                  <c:v>7056</c:v>
                </c:pt>
                <c:pt idx="6">
                  <c:v>10368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B-7342-9C42-12CFEA89B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651936"/>
        <c:axId val="1336653584"/>
      </c:scatterChart>
      <c:valAx>
        <c:axId val="133665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6653584"/>
        <c:crosses val="autoZero"/>
        <c:crossBetween val="midCat"/>
      </c:valAx>
      <c:valAx>
        <c:axId val="13366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665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Andamenti</a:t>
            </a:r>
            <a:r>
              <a:rPr lang="it-IT" baseline="0"/>
              <a:t> a confronto in 10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'Analisi sulle classi reticolari'!$AM$12:$AM$19</c:f>
              <c:strCache>
                <c:ptCount val="8"/>
                <c:pt idx="0">
                  <c:v>shape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xVal>
          <c:yVal>
            <c:numRef>
              <c:f>'Analisi sulle classi reticolari'!$AN$13:$AN$19</c:f>
              <c:numCache>
                <c:formatCode>General</c:formatCode>
                <c:ptCount val="7"/>
                <c:pt idx="0">
                  <c:v>117</c:v>
                </c:pt>
                <c:pt idx="1">
                  <c:v>300</c:v>
                </c:pt>
                <c:pt idx="2">
                  <c:v>615</c:v>
                </c:pt>
                <c:pt idx="3">
                  <c:v>1098</c:v>
                </c:pt>
                <c:pt idx="4">
                  <c:v>1785</c:v>
                </c:pt>
                <c:pt idx="5">
                  <c:v>2712</c:v>
                </c:pt>
                <c:pt idx="6">
                  <c:v>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9-0742-9E8A-B8F6F880CFC5}"/>
            </c:ext>
          </c:extLst>
        </c:ser>
        <c:ser>
          <c:idx val="1"/>
          <c:order val="1"/>
          <c:tx>
            <c:v>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 sulle classi reticolari'!$AM$13:$AM$19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reticolari'!$AO$13:$AO$19</c:f>
              <c:numCache>
                <c:formatCode>General</c:formatCode>
                <c:ptCount val="7"/>
                <c:pt idx="0">
                  <c:v>45</c:v>
                </c:pt>
                <c:pt idx="1">
                  <c:v>102</c:v>
                </c:pt>
                <c:pt idx="2">
                  <c:v>189</c:v>
                </c:pt>
                <c:pt idx="3">
                  <c:v>312</c:v>
                </c:pt>
                <c:pt idx="4">
                  <c:v>477</c:v>
                </c:pt>
                <c:pt idx="5">
                  <c:v>690</c:v>
                </c:pt>
                <c:pt idx="6">
                  <c:v>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A9-0742-9E8A-B8F6F880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232128"/>
        <c:axId val="645101632"/>
      </c:scatterChart>
      <c:valAx>
        <c:axId val="108723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5101632"/>
        <c:crosses val="autoZero"/>
        <c:crossBetween val="midCat"/>
      </c:valAx>
      <c:valAx>
        <c:axId val="6451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723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Frazione di autovalori nulli in funzioni della shape di 10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 sulle classi reticolari'!$AQ$12</c:f>
              <c:strCache>
                <c:ptCount val="1"/>
                <c:pt idx="0">
                  <c:v>FRAC (NT/TOT)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reticolari'!$AM$13:$AM$19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reticolari'!$AQ$13:$AQ$19</c:f>
              <c:numCache>
                <c:formatCode>General</c:formatCode>
                <c:ptCount val="7"/>
                <c:pt idx="0">
                  <c:v>38.461538461538467</c:v>
                </c:pt>
                <c:pt idx="1">
                  <c:v>34</c:v>
                </c:pt>
                <c:pt idx="2">
                  <c:v>30.73170731707317</c:v>
                </c:pt>
                <c:pt idx="3">
                  <c:v>28.415300546448087</c:v>
                </c:pt>
                <c:pt idx="4">
                  <c:v>26.722689075630253</c:v>
                </c:pt>
                <c:pt idx="5">
                  <c:v>25.442477876106196</c:v>
                </c:pt>
                <c:pt idx="6">
                  <c:v>24.444444444444443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B-004B-8B7F-5B30C13A9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613968"/>
        <c:axId val="974615616"/>
      </c:scatterChart>
      <c:valAx>
        <c:axId val="97461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4615616"/>
        <c:crosses val="autoZero"/>
        <c:crossBetween val="midCat"/>
      </c:valAx>
      <c:valAx>
        <c:axId val="9746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461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Frazione di autovalori nulli con PBC in funzioni della shape di 10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 sulle classi reticolari'!$AR$12</c:f>
              <c:strCache>
                <c:ptCount val="1"/>
                <c:pt idx="0">
                  <c:v>FRAC(NT_PBC/TOT)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reticolari'!$AM$13:$AM$19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reticolari'!$AR$13:$AR$19</c:f>
              <c:numCache>
                <c:formatCode>General</c:formatCode>
                <c:ptCount val="7"/>
                <c:pt idx="0">
                  <c:v>31.623931623931622</c:v>
                </c:pt>
                <c:pt idx="1">
                  <c:v>24</c:v>
                </c:pt>
                <c:pt idx="2">
                  <c:v>22.276422764227643</c:v>
                </c:pt>
                <c:pt idx="3">
                  <c:v>21.129326047358834</c:v>
                </c:pt>
                <c:pt idx="4">
                  <c:v>20.336134453781511</c:v>
                </c:pt>
                <c:pt idx="5">
                  <c:v>19.764011799410032</c:v>
                </c:pt>
                <c:pt idx="6">
                  <c:v>19.33588761174968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E-0148-B585-F57493F7B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04704"/>
        <c:axId val="848126560"/>
      </c:scatterChart>
      <c:valAx>
        <c:axId val="73310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8126560"/>
        <c:crosses val="autoZero"/>
        <c:crossBetween val="midCat"/>
      </c:valAx>
      <c:valAx>
        <c:axId val="848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31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Numero di autovalori totali in funzione della shape di 4039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5459826358649298E-2"/>
          <c:y val="0.13599353796445882"/>
          <c:w val="0.89425511092755372"/>
          <c:h val="0.805207535649320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reticolari'!$H$13:$H$19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reticolari'!$I$13:$I$19</c:f>
              <c:numCache>
                <c:formatCode>General</c:formatCode>
                <c:ptCount val="7"/>
                <c:pt idx="0">
                  <c:v>216</c:v>
                </c:pt>
                <c:pt idx="1">
                  <c:v>648</c:v>
                </c:pt>
                <c:pt idx="2">
                  <c:v>1440</c:v>
                </c:pt>
                <c:pt idx="3">
                  <c:v>2700</c:v>
                </c:pt>
                <c:pt idx="4">
                  <c:v>4536</c:v>
                </c:pt>
                <c:pt idx="5">
                  <c:v>7056</c:v>
                </c:pt>
                <c:pt idx="6">
                  <c:v>10368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9-844E-BCDA-E7A815615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651936"/>
        <c:axId val="1336653584"/>
      </c:scatterChart>
      <c:valAx>
        <c:axId val="133665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6653584"/>
        <c:crosses val="autoZero"/>
        <c:crossBetween val="midCat"/>
      </c:valAx>
      <c:valAx>
        <c:axId val="13366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665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Numero di autovalori nulli in funzione della shape di 4039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 sulle classi reticolari'!$J$12</c:f>
              <c:strCache>
                <c:ptCount val="1"/>
                <c:pt idx="0">
                  <c:v>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reticolari'!$H$13:$H$19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reticolari'!$J$13:$J$19</c:f>
              <c:numCache>
                <c:formatCode>General</c:formatCode>
                <c:ptCount val="7"/>
                <c:pt idx="0">
                  <c:v>18</c:v>
                </c:pt>
                <c:pt idx="1">
                  <c:v>30</c:v>
                </c:pt>
                <c:pt idx="2">
                  <c:v>42</c:v>
                </c:pt>
                <c:pt idx="3">
                  <c:v>54</c:v>
                </c:pt>
                <c:pt idx="4">
                  <c:v>66</c:v>
                </c:pt>
                <c:pt idx="5">
                  <c:v>78</c:v>
                </c:pt>
                <c:pt idx="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E-764E-9667-23B13ABEA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70256"/>
        <c:axId val="1336771904"/>
      </c:scatterChart>
      <c:valAx>
        <c:axId val="133677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6771904"/>
        <c:crosses val="autoZero"/>
        <c:crossBetween val="midCat"/>
      </c:valAx>
      <c:valAx>
        <c:axId val="13367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677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Frazione di autovalori nulli in funzioni della shape di 4039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 sulle classi reticolari'!$L$12</c:f>
              <c:strCache>
                <c:ptCount val="1"/>
                <c:pt idx="0">
                  <c:v>FRAC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reticolari'!$H$13:$H$19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reticolari'!$L$13:$L$19</c:f>
              <c:numCache>
                <c:formatCode>General</c:formatCode>
                <c:ptCount val="7"/>
                <c:pt idx="0">
                  <c:v>8.3333333333333321</c:v>
                </c:pt>
                <c:pt idx="1">
                  <c:v>4.6296296296296298</c:v>
                </c:pt>
                <c:pt idx="2">
                  <c:v>2.9166666666666665</c:v>
                </c:pt>
                <c:pt idx="3">
                  <c:v>2</c:v>
                </c:pt>
                <c:pt idx="4">
                  <c:v>1.4550264550264549</c:v>
                </c:pt>
                <c:pt idx="5">
                  <c:v>1.1054421768707483</c:v>
                </c:pt>
                <c:pt idx="6">
                  <c:v>0.86805555555555558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4-124C-9CEC-B5942FD3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185104"/>
        <c:axId val="735801104"/>
      </c:scatterChart>
      <c:valAx>
        <c:axId val="7191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5801104"/>
        <c:crosses val="autoZero"/>
        <c:crossBetween val="midCat"/>
      </c:valAx>
      <c:valAx>
        <c:axId val="7358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18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Andamenti</a:t>
            </a:r>
            <a:r>
              <a:rPr lang="it-IT" baseline="0"/>
              <a:t> a confronto in 4039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reticolari'!$H$13:$H$19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reticolari'!$I$13:$I$19</c:f>
              <c:numCache>
                <c:formatCode>General</c:formatCode>
                <c:ptCount val="7"/>
                <c:pt idx="0">
                  <c:v>216</c:v>
                </c:pt>
                <c:pt idx="1">
                  <c:v>648</c:v>
                </c:pt>
                <c:pt idx="2">
                  <c:v>1440</c:v>
                </c:pt>
                <c:pt idx="3">
                  <c:v>2700</c:v>
                </c:pt>
                <c:pt idx="4">
                  <c:v>4536</c:v>
                </c:pt>
                <c:pt idx="5">
                  <c:v>7056</c:v>
                </c:pt>
                <c:pt idx="6">
                  <c:v>10368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6-234A-81FC-F06B8A19262B}"/>
            </c:ext>
          </c:extLst>
        </c:ser>
        <c:ser>
          <c:idx val="1"/>
          <c:order val="1"/>
          <c:tx>
            <c:v>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 sulle classi reticolari'!$H$13:$H$19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reticolari'!$J$13:$J$19</c:f>
              <c:numCache>
                <c:formatCode>General</c:formatCode>
                <c:ptCount val="7"/>
                <c:pt idx="0">
                  <c:v>18</c:v>
                </c:pt>
                <c:pt idx="1">
                  <c:v>30</c:v>
                </c:pt>
                <c:pt idx="2">
                  <c:v>42</c:v>
                </c:pt>
                <c:pt idx="3">
                  <c:v>54</c:v>
                </c:pt>
                <c:pt idx="4">
                  <c:v>66</c:v>
                </c:pt>
                <c:pt idx="5">
                  <c:v>78</c:v>
                </c:pt>
                <c:pt idx="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66-234A-81FC-F06B8A19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77792"/>
        <c:axId val="718050704"/>
      </c:scatterChart>
      <c:valAx>
        <c:axId val="71767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050704"/>
        <c:crosses val="autoZero"/>
        <c:crossBetween val="midCat"/>
      </c:valAx>
      <c:valAx>
        <c:axId val="7180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67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Numero di autovalori totali in funzione della shape di 347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3'!$B$9:$B$15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'Classe 3'!$C$9:$C$15</c:f>
              <c:numCache>
                <c:formatCode>General</c:formatCode>
                <c:ptCount val="7"/>
                <c:pt idx="0">
                  <c:v>105</c:v>
                </c:pt>
                <c:pt idx="1">
                  <c:v>273</c:v>
                </c:pt>
                <c:pt idx="2">
                  <c:v>567</c:v>
                </c:pt>
                <c:pt idx="3">
                  <c:v>1023</c:v>
                </c:pt>
                <c:pt idx="4">
                  <c:v>1677</c:v>
                </c:pt>
                <c:pt idx="5">
                  <c:v>2565</c:v>
                </c:pt>
                <c:pt idx="6">
                  <c:v>3723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E-F847-922B-5DA8A1705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973040"/>
        <c:axId val="1562974688"/>
      </c:scatterChart>
      <c:valAx>
        <c:axId val="156297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974688"/>
        <c:crosses val="autoZero"/>
        <c:crossBetween val="midCat"/>
      </c:valAx>
      <c:valAx>
        <c:axId val="15629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97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Numero di autovalori nulli in funzione della shape di 347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'Classe 3'!$D$8</c:f>
              <c:strCache>
                <c:ptCount val="1"/>
                <c:pt idx="0">
                  <c:v>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3'!$B$9:$B$15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'Classe 3'!$D$9:$D$15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A-994F-B642-7787EC24B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92192"/>
        <c:axId val="716960608"/>
      </c:scatterChart>
      <c:valAx>
        <c:axId val="7171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6960608"/>
        <c:crosses val="autoZero"/>
        <c:crossBetween val="midCat"/>
      </c:valAx>
      <c:valAx>
        <c:axId val="7169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19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Frazione di autovalori nulli in funzioni della shape di 347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'Classe 3'!$E$8</c:f>
              <c:strCache>
                <c:ptCount val="1"/>
                <c:pt idx="0">
                  <c:v>FRAC (NT/TOT)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3'!$B$9:$B$15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'Classe 3'!$E$9:$E$15</c:f>
              <c:numCache>
                <c:formatCode>General</c:formatCode>
                <c:ptCount val="7"/>
                <c:pt idx="0">
                  <c:v>1.9047619047619049</c:v>
                </c:pt>
                <c:pt idx="1">
                  <c:v>0.73260073260073255</c:v>
                </c:pt>
                <c:pt idx="2">
                  <c:v>0.35273368606701938</c:v>
                </c:pt>
                <c:pt idx="3">
                  <c:v>0.19550342130987292</c:v>
                </c:pt>
                <c:pt idx="4">
                  <c:v>0.11926058437686345</c:v>
                </c:pt>
                <c:pt idx="5">
                  <c:v>7.7972709551656916E-2</c:v>
                </c:pt>
                <c:pt idx="6">
                  <c:v>5.3720118184260007E-2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7-944C-A34E-CBEFAB1EF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740048"/>
        <c:axId val="1562741696"/>
      </c:scatterChart>
      <c:valAx>
        <c:axId val="15627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741696"/>
        <c:crosses val="autoZero"/>
        <c:crossBetween val="midCat"/>
      </c:valAx>
      <c:valAx>
        <c:axId val="15627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7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di autovalori nulli in funzione della shape del CUBO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 sulle classi reticolari'!$D$12</c:f>
              <c:strCache>
                <c:ptCount val="1"/>
                <c:pt idx="0">
                  <c:v>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reticolari'!$B$13:$B$19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reticolari'!$D$13:$D$19</c:f>
              <c:numCache>
                <c:formatCode>General</c:formatCode>
                <c:ptCount val="7"/>
                <c:pt idx="0">
                  <c:v>21</c:v>
                </c:pt>
                <c:pt idx="1">
                  <c:v>42</c:v>
                </c:pt>
                <c:pt idx="2">
                  <c:v>69</c:v>
                </c:pt>
                <c:pt idx="3">
                  <c:v>102</c:v>
                </c:pt>
                <c:pt idx="4">
                  <c:v>141</c:v>
                </c:pt>
                <c:pt idx="5">
                  <c:v>186</c:v>
                </c:pt>
                <c:pt idx="6">
                  <c:v>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B-FF4D-9D08-4EB745C1D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1327"/>
        <c:axId val="780678335"/>
      </c:scatterChart>
      <c:valAx>
        <c:axId val="78075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0678335"/>
        <c:crosses val="autoZero"/>
        <c:crossBetween val="midCat"/>
      </c:valAx>
      <c:valAx>
        <c:axId val="7806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07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Andamenti a confronto in 347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3'!$B$9:$B$15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'Classe 3'!$C$9:$C$15</c:f>
              <c:numCache>
                <c:formatCode>General</c:formatCode>
                <c:ptCount val="7"/>
                <c:pt idx="0">
                  <c:v>105</c:v>
                </c:pt>
                <c:pt idx="1">
                  <c:v>273</c:v>
                </c:pt>
                <c:pt idx="2">
                  <c:v>567</c:v>
                </c:pt>
                <c:pt idx="3">
                  <c:v>1023</c:v>
                </c:pt>
                <c:pt idx="4">
                  <c:v>1677</c:v>
                </c:pt>
                <c:pt idx="5">
                  <c:v>2565</c:v>
                </c:pt>
                <c:pt idx="6">
                  <c:v>3723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F-3E4F-A021-FD362DDF8E7B}"/>
            </c:ext>
          </c:extLst>
        </c:ser>
        <c:ser>
          <c:idx val="1"/>
          <c:order val="1"/>
          <c:tx>
            <c:v>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'Classe 3'!$B$9:$B$15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'Classe 3'!$D$9:$D$15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F-3E4F-A021-FD362DDF8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427616"/>
        <c:axId val="752248672"/>
      </c:scatterChart>
      <c:valAx>
        <c:axId val="7524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248672"/>
        <c:crosses val="autoZero"/>
        <c:crossBetween val="midCat"/>
      </c:valAx>
      <c:valAx>
        <c:axId val="7522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42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Numero di autovalori totali in funzione della shape di 1127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3'!$K$9:$K$15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'Classe 3'!$L$9:$L$15</c:f>
              <c:numCache>
                <c:formatCode>General</c:formatCode>
                <c:ptCount val="7"/>
                <c:pt idx="0">
                  <c:v>153</c:v>
                </c:pt>
                <c:pt idx="1">
                  <c:v>408</c:v>
                </c:pt>
                <c:pt idx="2">
                  <c:v>855</c:v>
                </c:pt>
                <c:pt idx="3">
                  <c:v>1548</c:v>
                </c:pt>
                <c:pt idx="4">
                  <c:v>2541</c:v>
                </c:pt>
                <c:pt idx="5">
                  <c:v>3888</c:v>
                </c:pt>
                <c:pt idx="6">
                  <c:v>5643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E-6347-9034-3F3AC9345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793296"/>
        <c:axId val="1562723600"/>
      </c:scatterChart>
      <c:valAx>
        <c:axId val="15627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723600"/>
        <c:crosses val="autoZero"/>
        <c:crossBetween val="midCat"/>
      </c:valAx>
      <c:valAx>
        <c:axId val="15627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7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Numero di autovalori nulli in funzione della shape di 1127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'Classe 3'!$M$8</c:f>
              <c:strCache>
                <c:ptCount val="1"/>
                <c:pt idx="0">
                  <c:v>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3'!$K$9:$K$15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'Classe 3'!$M$9:$M$15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3-0C41-A68C-3836093F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730704"/>
        <c:axId val="1562540976"/>
      </c:scatterChart>
      <c:valAx>
        <c:axId val="15627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540976"/>
        <c:crosses val="autoZero"/>
        <c:crossBetween val="midCat"/>
      </c:valAx>
      <c:valAx>
        <c:axId val="15625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73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Andamenti a confronto in 1127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3'!$K$9:$K$15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'Classe 3'!$L$9:$L$15</c:f>
              <c:numCache>
                <c:formatCode>General</c:formatCode>
                <c:ptCount val="7"/>
                <c:pt idx="0">
                  <c:v>153</c:v>
                </c:pt>
                <c:pt idx="1">
                  <c:v>408</c:v>
                </c:pt>
                <c:pt idx="2">
                  <c:v>855</c:v>
                </c:pt>
                <c:pt idx="3">
                  <c:v>1548</c:v>
                </c:pt>
                <c:pt idx="4">
                  <c:v>2541</c:v>
                </c:pt>
                <c:pt idx="5">
                  <c:v>3888</c:v>
                </c:pt>
                <c:pt idx="6">
                  <c:v>5643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4-3243-A097-1060E9EFF276}"/>
            </c:ext>
          </c:extLst>
        </c:ser>
        <c:ser>
          <c:idx val="1"/>
          <c:order val="1"/>
          <c:tx>
            <c:v>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'Classe 3'!$K$9:$K$15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'Classe 3'!$M$9:$M$15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F4-3243-A097-1060E9EFF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158080"/>
        <c:axId val="645913600"/>
      </c:scatterChart>
      <c:valAx>
        <c:axId val="6451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5913600"/>
        <c:crosses val="autoZero"/>
        <c:crossBetween val="midCat"/>
      </c:valAx>
      <c:valAx>
        <c:axId val="6459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515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Frazione di autovalori nulli in funzioni della shape di 1127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'Classe 3'!$N$8</c:f>
              <c:strCache>
                <c:ptCount val="1"/>
                <c:pt idx="0">
                  <c:v>FRAC (NT/TOT)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3'!$K$9:$K$15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'Classe 3'!$N$9:$N$15</c:f>
              <c:numCache>
                <c:formatCode>General</c:formatCode>
                <c:ptCount val="7"/>
                <c:pt idx="0">
                  <c:v>1.3071895424836601</c:v>
                </c:pt>
                <c:pt idx="1">
                  <c:v>0.73529411764705876</c:v>
                </c:pt>
                <c:pt idx="2">
                  <c:v>0.46783625730994155</c:v>
                </c:pt>
                <c:pt idx="3">
                  <c:v>0.32299741602067183</c:v>
                </c:pt>
                <c:pt idx="4">
                  <c:v>0.23612750885478156</c:v>
                </c:pt>
                <c:pt idx="5">
                  <c:v>0.1800411522633745</c:v>
                </c:pt>
                <c:pt idx="6">
                  <c:v>0.1417685628211944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2-D846-AE28-593C94DA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15056"/>
        <c:axId val="752579472"/>
      </c:scatterChart>
      <c:valAx>
        <c:axId val="75231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579472"/>
        <c:crosses val="autoZero"/>
        <c:crossBetween val="midCat"/>
      </c:valAx>
      <c:valAx>
        <c:axId val="7525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31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Numero di autovalori nulli in funzione della shape di 1232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'Classe 3'!$U$8</c:f>
              <c:strCache>
                <c:ptCount val="1"/>
                <c:pt idx="0">
                  <c:v>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3'!$S$9:$S$13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'Classe 3'!$U$9:$U$13</c:f>
              <c:numCache>
                <c:formatCode>General</c:formatCode>
                <c:ptCount val="5"/>
                <c:pt idx="0">
                  <c:v>32</c:v>
                </c:pt>
                <c:pt idx="1">
                  <c:v>50</c:v>
                </c:pt>
                <c:pt idx="2">
                  <c:v>68</c:v>
                </c:pt>
                <c:pt idx="3">
                  <c:v>86</c:v>
                </c:pt>
                <c:pt idx="4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E-F94E-B3F8-489230EB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423648"/>
        <c:axId val="645254336"/>
      </c:scatterChart>
      <c:valAx>
        <c:axId val="15654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5254336"/>
        <c:crosses val="autoZero"/>
        <c:crossBetween val="midCat"/>
      </c:valAx>
      <c:valAx>
        <c:axId val="6452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54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Numero di autovalori totali in funzione della shape di 1232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'Classe 3'!$T$8</c:f>
              <c:strCache>
                <c:ptCount val="1"/>
                <c:pt idx="0">
                  <c:v>TOT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3'!$S$9:$S$13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'Classe 3'!$T$9:$T$13</c:f>
              <c:numCache>
                <c:formatCode>General</c:formatCode>
                <c:ptCount val="5"/>
                <c:pt idx="0">
                  <c:v>567</c:v>
                </c:pt>
                <c:pt idx="1">
                  <c:v>1677</c:v>
                </c:pt>
                <c:pt idx="2">
                  <c:v>3723</c:v>
                </c:pt>
                <c:pt idx="3">
                  <c:v>6993</c:v>
                </c:pt>
                <c:pt idx="4">
                  <c:v>11775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5-234A-BA0C-F30D15B25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97360"/>
        <c:axId val="746699008"/>
      </c:scatterChart>
      <c:valAx>
        <c:axId val="74669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6699008"/>
        <c:crosses val="autoZero"/>
        <c:crossBetween val="midCat"/>
      </c:valAx>
      <c:valAx>
        <c:axId val="7466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669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Frazione di autovalori nulli in funzioni della shape di 1232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'Classe 3'!$V$8</c:f>
              <c:strCache>
                <c:ptCount val="1"/>
                <c:pt idx="0">
                  <c:v>FRAC (NT/TOT)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3'!$S$9:$S$13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'Classe 3'!$V$9:$V$13</c:f>
              <c:numCache>
                <c:formatCode>General</c:formatCode>
                <c:ptCount val="5"/>
                <c:pt idx="0">
                  <c:v>5.6437389770723101</c:v>
                </c:pt>
                <c:pt idx="1">
                  <c:v>2.9815146094215863</c:v>
                </c:pt>
                <c:pt idx="2">
                  <c:v>1.8264840182648401</c:v>
                </c:pt>
                <c:pt idx="3">
                  <c:v>1.2298012298012297</c:v>
                </c:pt>
                <c:pt idx="4">
                  <c:v>0.88322717622080682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D-5B40-896D-1ADDA55BB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450144"/>
        <c:axId val="752234960"/>
      </c:scatterChart>
      <c:valAx>
        <c:axId val="7524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234960"/>
        <c:crosses val="autoZero"/>
        <c:crossBetween val="midCat"/>
      </c:valAx>
      <c:valAx>
        <c:axId val="7522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4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Andamenti a confronto in 1127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'Classe 3'!$T$8</c:f>
              <c:strCache>
                <c:ptCount val="1"/>
                <c:pt idx="0">
                  <c:v>TOT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3'!$S$9:$S$13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'Classe 3'!$T$9:$T$13</c:f>
              <c:numCache>
                <c:formatCode>General</c:formatCode>
                <c:ptCount val="5"/>
                <c:pt idx="0">
                  <c:v>567</c:v>
                </c:pt>
                <c:pt idx="1">
                  <c:v>1677</c:v>
                </c:pt>
                <c:pt idx="2">
                  <c:v>3723</c:v>
                </c:pt>
                <c:pt idx="3">
                  <c:v>6993</c:v>
                </c:pt>
                <c:pt idx="4">
                  <c:v>11775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9-4441-BFBB-FCF2F99EE4F3}"/>
            </c:ext>
          </c:extLst>
        </c:ser>
        <c:ser>
          <c:idx val="1"/>
          <c:order val="1"/>
          <c:tx>
            <c:strRef>
              <c:f>'Classe 3'!$U$8</c:f>
              <c:strCache>
                <c:ptCount val="1"/>
                <c:pt idx="0">
                  <c:v>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'Classe 3'!$S$9:$S$13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'Classe 3'!$U$9:$U$13</c:f>
              <c:numCache>
                <c:formatCode>General</c:formatCode>
                <c:ptCount val="5"/>
                <c:pt idx="0">
                  <c:v>32</c:v>
                </c:pt>
                <c:pt idx="1">
                  <c:v>50</c:v>
                </c:pt>
                <c:pt idx="2">
                  <c:v>68</c:v>
                </c:pt>
                <c:pt idx="3">
                  <c:v>86</c:v>
                </c:pt>
                <c:pt idx="4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9-4441-BFBB-FCF2F99EE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62320"/>
        <c:axId val="747121248"/>
      </c:scatterChart>
      <c:valAx>
        <c:axId val="74676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7121248"/>
        <c:crosses val="autoZero"/>
        <c:crossBetween val="midCat"/>
      </c:valAx>
      <c:valAx>
        <c:axId val="7471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676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Numero di autovalori totali in funzione della shape di 4037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'Classe 3'!$AB$8</c:f>
              <c:strCache>
                <c:ptCount val="1"/>
                <c:pt idx="0">
                  <c:v>TOT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3'!$AA$9:$AA$13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'Classe 3'!$AB$9:$AB$13</c:f>
              <c:numCache>
                <c:formatCode>General</c:formatCode>
                <c:ptCount val="5"/>
                <c:pt idx="0">
                  <c:v>432</c:v>
                </c:pt>
                <c:pt idx="1">
                  <c:v>1296</c:v>
                </c:pt>
                <c:pt idx="2">
                  <c:v>2880</c:v>
                </c:pt>
                <c:pt idx="3">
                  <c:v>5400</c:v>
                </c:pt>
                <c:pt idx="4">
                  <c:v>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3-9D46-86A3-DC4EAC21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97360"/>
        <c:axId val="746699008"/>
      </c:scatterChart>
      <c:valAx>
        <c:axId val="74669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6699008"/>
        <c:crosses val="autoZero"/>
        <c:crossBetween val="midCat"/>
      </c:valAx>
      <c:valAx>
        <c:axId val="7466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669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Numero di autovalori nulli in funzione della shape di 4039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 sulle classi reticolari'!$J$12</c:f>
              <c:strCache>
                <c:ptCount val="1"/>
                <c:pt idx="0">
                  <c:v>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reticolari'!$H$13:$H$19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reticolari'!$J$13:$J$19</c:f>
              <c:numCache>
                <c:formatCode>General</c:formatCode>
                <c:ptCount val="7"/>
                <c:pt idx="0">
                  <c:v>18</c:v>
                </c:pt>
                <c:pt idx="1">
                  <c:v>30</c:v>
                </c:pt>
                <c:pt idx="2">
                  <c:v>42</c:v>
                </c:pt>
                <c:pt idx="3">
                  <c:v>54</c:v>
                </c:pt>
                <c:pt idx="4">
                  <c:v>66</c:v>
                </c:pt>
                <c:pt idx="5">
                  <c:v>78</c:v>
                </c:pt>
                <c:pt idx="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7-9841-88ED-5C41BF2DA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70256"/>
        <c:axId val="1336771904"/>
      </c:scatterChart>
      <c:valAx>
        <c:axId val="133677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6771904"/>
        <c:crosses val="autoZero"/>
        <c:crossBetween val="midCat"/>
      </c:valAx>
      <c:valAx>
        <c:axId val="13367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677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Numero di autovalori nulli in funzione della shape di 4037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'Classe 3'!$AC$8</c:f>
              <c:strCache>
                <c:ptCount val="1"/>
                <c:pt idx="0">
                  <c:v>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3'!$S$9:$S$13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'Classe 3'!$AC$9:$AC$13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1-6C4D-8547-1BB97C58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423648"/>
        <c:axId val="645254336"/>
      </c:scatterChart>
      <c:valAx>
        <c:axId val="15654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5254336"/>
        <c:crosses val="autoZero"/>
        <c:crossBetween val="midCat"/>
      </c:valAx>
      <c:valAx>
        <c:axId val="6452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54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Andamenti a confronto in 4037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'Classe 3'!$AB$8</c:f>
              <c:strCache>
                <c:ptCount val="1"/>
                <c:pt idx="0">
                  <c:v>TOT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3'!$S$9:$S$13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'Classe 3'!$AB$9:$AB$13</c:f>
              <c:numCache>
                <c:formatCode>General</c:formatCode>
                <c:ptCount val="5"/>
                <c:pt idx="0">
                  <c:v>432</c:v>
                </c:pt>
                <c:pt idx="1">
                  <c:v>1296</c:v>
                </c:pt>
                <c:pt idx="2">
                  <c:v>2880</c:v>
                </c:pt>
                <c:pt idx="3">
                  <c:v>5400</c:v>
                </c:pt>
                <c:pt idx="4">
                  <c:v>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5-554D-9859-A536D13CC0BD}"/>
            </c:ext>
          </c:extLst>
        </c:ser>
        <c:ser>
          <c:idx val="1"/>
          <c:order val="1"/>
          <c:tx>
            <c:strRef>
              <c:f>'Classe 3'!$AC$8</c:f>
              <c:strCache>
                <c:ptCount val="1"/>
                <c:pt idx="0">
                  <c:v>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'Classe 3'!$S$9:$S$13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'Classe 3'!$AC$9:$AC$13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5-554D-9859-A536D13CC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62320"/>
        <c:axId val="747121248"/>
      </c:scatterChart>
      <c:valAx>
        <c:axId val="74676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7121248"/>
        <c:crosses val="autoZero"/>
        <c:crossBetween val="midCat"/>
      </c:valAx>
      <c:valAx>
        <c:axId val="7471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676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Frazione di autovalori nulli in funzioni della shape di 4037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'Classe 3'!$AD$8</c:f>
              <c:strCache>
                <c:ptCount val="1"/>
                <c:pt idx="0">
                  <c:v>FRAC (NT/TOT)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3'!$S$9:$S$13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'Classe 3'!$AD$9:$AD$13</c:f>
              <c:numCache>
                <c:formatCode>General</c:formatCode>
                <c:ptCount val="5"/>
                <c:pt idx="0">
                  <c:v>0.23148148148148145</c:v>
                </c:pt>
                <c:pt idx="1">
                  <c:v>7.716049382716049E-2</c:v>
                </c:pt>
                <c:pt idx="2">
                  <c:v>3.4722222222222224E-2</c:v>
                </c:pt>
                <c:pt idx="3">
                  <c:v>1.8518518518518517E-2</c:v>
                </c:pt>
                <c:pt idx="4">
                  <c:v>1.1022927689594356E-2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D-2B46-9724-26F8BEE3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450144"/>
        <c:axId val="752234960"/>
      </c:scatterChart>
      <c:valAx>
        <c:axId val="7524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234960"/>
        <c:crosses val="autoZero"/>
        <c:crossBetween val="midCat"/>
      </c:valAx>
      <c:valAx>
        <c:axId val="7522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4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Numero di autovalori totali in funzione della shape di 5974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'Classe 3'!$AT$8</c:f>
              <c:strCache>
                <c:ptCount val="1"/>
                <c:pt idx="0">
                  <c:v>TOT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3'!$AS$9:$AS$13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'Classe 3'!$AT$9:$AT$13</c:f>
              <c:numCache>
                <c:formatCode>General</c:formatCode>
                <c:ptCount val="5"/>
                <c:pt idx="0">
                  <c:v>375</c:v>
                </c:pt>
                <c:pt idx="1">
                  <c:v>1029</c:v>
                </c:pt>
                <c:pt idx="2">
                  <c:v>2187</c:v>
                </c:pt>
                <c:pt idx="3">
                  <c:v>3993</c:v>
                </c:pt>
                <c:pt idx="4">
                  <c:v>6591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0-104D-97CA-364087133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97360"/>
        <c:axId val="746699008"/>
      </c:scatterChart>
      <c:valAx>
        <c:axId val="74669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6699008"/>
        <c:crosses val="autoZero"/>
        <c:crossBetween val="midCat"/>
      </c:valAx>
      <c:valAx>
        <c:axId val="7466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669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Numero di autovalori nulli in funzione della shape di 5974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'Classe 3'!$AU$8</c:f>
              <c:strCache>
                <c:ptCount val="1"/>
                <c:pt idx="0">
                  <c:v>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3'!$S$9:$S$13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'Classe 3'!$AU$9:$AU$13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5-4A41-8521-A8566851B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423648"/>
        <c:axId val="645254336"/>
      </c:scatterChart>
      <c:valAx>
        <c:axId val="15654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5254336"/>
        <c:crosses val="autoZero"/>
        <c:crossBetween val="midCat"/>
      </c:valAx>
      <c:valAx>
        <c:axId val="6452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54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Andamenti a confronto in 5974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3'!$S$9:$S$13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'Classe 3'!$AT$9:$AT$13</c:f>
              <c:numCache>
                <c:formatCode>General</c:formatCode>
                <c:ptCount val="5"/>
                <c:pt idx="0">
                  <c:v>375</c:v>
                </c:pt>
                <c:pt idx="1">
                  <c:v>1029</c:v>
                </c:pt>
                <c:pt idx="2">
                  <c:v>2187</c:v>
                </c:pt>
                <c:pt idx="3">
                  <c:v>3993</c:v>
                </c:pt>
                <c:pt idx="4">
                  <c:v>6591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A-9147-BC30-8F3506830B71}"/>
            </c:ext>
          </c:extLst>
        </c:ser>
        <c:ser>
          <c:idx val="1"/>
          <c:order val="1"/>
          <c:tx>
            <c:v>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'Classe 3'!$S$9:$S$13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'Classe 3'!$AU$9:$AU$13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A-9147-BC30-8F350683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62320"/>
        <c:axId val="747121248"/>
      </c:scatterChart>
      <c:valAx>
        <c:axId val="74676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7121248"/>
        <c:crosses val="autoZero"/>
        <c:crossBetween val="midCat"/>
      </c:valAx>
      <c:valAx>
        <c:axId val="7471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676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Frazione di autovalori nulli in funzioni della shape di 5974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'Classe 3'!$AV$8</c:f>
              <c:strCache>
                <c:ptCount val="1"/>
                <c:pt idx="0">
                  <c:v>FRAC (NT/TOT)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3'!$S$9:$S$13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'Classe 3'!$AV$9:$AV$13</c:f>
              <c:numCache>
                <c:formatCode>General</c:formatCode>
                <c:ptCount val="5"/>
                <c:pt idx="0">
                  <c:v>1.0666666666666667</c:v>
                </c:pt>
                <c:pt idx="1">
                  <c:v>0.3887269193391642</c:v>
                </c:pt>
                <c:pt idx="2">
                  <c:v>0.18289894833104708</c:v>
                </c:pt>
                <c:pt idx="3">
                  <c:v>0.10017530678687703</c:v>
                </c:pt>
                <c:pt idx="4">
                  <c:v>6.0688818085267784E-2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7-AD47-A27F-E7F215D53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450144"/>
        <c:axId val="752234960"/>
      </c:scatterChart>
      <c:valAx>
        <c:axId val="7524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234960"/>
        <c:crosses val="autoZero"/>
        <c:crossBetween val="midCat"/>
      </c:valAx>
      <c:valAx>
        <c:axId val="7522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4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Numero di autovalori totali in funzione della shape di 6126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'Classe 3'!$BD$8</c:f>
              <c:strCache>
                <c:ptCount val="1"/>
                <c:pt idx="0">
                  <c:v>TOT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3'!$AA$9:$AA$13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'Classe 3'!$BD$9:$BD$13</c:f>
              <c:numCache>
                <c:formatCode>General</c:formatCode>
                <c:ptCount val="5"/>
                <c:pt idx="0">
                  <c:v>327</c:v>
                </c:pt>
                <c:pt idx="1">
                  <c:v>996</c:v>
                </c:pt>
                <c:pt idx="2">
                  <c:v>2241</c:v>
                </c:pt>
                <c:pt idx="3">
                  <c:v>4242</c:v>
                </c:pt>
                <c:pt idx="4">
                  <c:v>7179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6-1E46-836B-B996E4059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97360"/>
        <c:axId val="746699008"/>
      </c:scatterChart>
      <c:valAx>
        <c:axId val="74669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6699008"/>
        <c:crosses val="autoZero"/>
        <c:crossBetween val="midCat"/>
      </c:valAx>
      <c:valAx>
        <c:axId val="7466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669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Numero di autovalori nulli in funzione della shape di 6126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'Classe 3'!$BE$8</c:f>
              <c:strCache>
                <c:ptCount val="1"/>
                <c:pt idx="0">
                  <c:v>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3'!$S$9:$S$13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'Classe 3'!$BE$9:$BE$13</c:f>
              <c:numCache>
                <c:formatCode>General</c:formatCode>
                <c:ptCount val="5"/>
                <c:pt idx="0">
                  <c:v>16</c:v>
                </c:pt>
                <c:pt idx="1">
                  <c:v>22</c:v>
                </c:pt>
                <c:pt idx="2">
                  <c:v>28</c:v>
                </c:pt>
                <c:pt idx="3">
                  <c:v>34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7-1741-9547-A445CFB2E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423648"/>
        <c:axId val="645254336"/>
      </c:scatterChart>
      <c:valAx>
        <c:axId val="15654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5254336"/>
        <c:crosses val="autoZero"/>
        <c:crossBetween val="midCat"/>
      </c:valAx>
      <c:valAx>
        <c:axId val="6452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54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Andamenti a confronto in 6126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3'!$S$9:$S$13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'Classe 3'!$BD$9:$BD$13</c:f>
              <c:numCache>
                <c:formatCode>General</c:formatCode>
                <c:ptCount val="5"/>
                <c:pt idx="0">
                  <c:v>327</c:v>
                </c:pt>
                <c:pt idx="1">
                  <c:v>996</c:v>
                </c:pt>
                <c:pt idx="2">
                  <c:v>2241</c:v>
                </c:pt>
                <c:pt idx="3">
                  <c:v>4242</c:v>
                </c:pt>
                <c:pt idx="4">
                  <c:v>7179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F-494E-8D54-5A3E66ABA44A}"/>
            </c:ext>
          </c:extLst>
        </c:ser>
        <c:ser>
          <c:idx val="1"/>
          <c:order val="1"/>
          <c:tx>
            <c:v>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'Classe 3'!$S$9:$S$13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'Classe 3'!$BE$9:$BE$13</c:f>
              <c:numCache>
                <c:formatCode>General</c:formatCode>
                <c:ptCount val="5"/>
                <c:pt idx="0">
                  <c:v>16</c:v>
                </c:pt>
                <c:pt idx="1">
                  <c:v>22</c:v>
                </c:pt>
                <c:pt idx="2">
                  <c:v>28</c:v>
                </c:pt>
                <c:pt idx="3">
                  <c:v>34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BF-494E-8D54-5A3E66ABA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62320"/>
        <c:axId val="747121248"/>
      </c:scatterChart>
      <c:valAx>
        <c:axId val="74676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7121248"/>
        <c:crosses val="autoZero"/>
        <c:crossBetween val="midCat"/>
      </c:valAx>
      <c:valAx>
        <c:axId val="7471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676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Frazione</a:t>
            </a:r>
            <a:r>
              <a:rPr lang="en-US" baseline="0"/>
              <a:t> di autovalori nulli in funzioni della shape del CUBO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 sulle classi reticolari'!$F$12</c:f>
              <c:strCache>
                <c:ptCount val="1"/>
                <c:pt idx="0">
                  <c:v>FRAC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reticolari'!$B$13:$B$19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reticolari'!$F$13:$F$19</c:f>
              <c:numCache>
                <c:formatCode>General</c:formatCode>
                <c:ptCount val="7"/>
                <c:pt idx="0">
                  <c:v>25.925925925925924</c:v>
                </c:pt>
                <c:pt idx="1">
                  <c:v>21.875</c:v>
                </c:pt>
                <c:pt idx="2">
                  <c:v>18.399999999999999</c:v>
                </c:pt>
                <c:pt idx="3">
                  <c:v>15.74074074074074</c:v>
                </c:pt>
                <c:pt idx="4">
                  <c:v>13.702623906705538</c:v>
                </c:pt>
                <c:pt idx="5">
                  <c:v>12.109375</c:v>
                </c:pt>
                <c:pt idx="6">
                  <c:v>10.83676268861454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1-BE45-8A59-862E36A08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84848"/>
        <c:axId val="1336786496"/>
      </c:scatterChart>
      <c:valAx>
        <c:axId val="13367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6786496"/>
        <c:crosses val="autoZero"/>
        <c:crossBetween val="midCat"/>
      </c:valAx>
      <c:valAx>
        <c:axId val="13367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67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Frazione di autovalori nulli in funzioni della shape di 6126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'Classe 3'!$BF$8</c:f>
              <c:strCache>
                <c:ptCount val="1"/>
                <c:pt idx="0">
                  <c:v>FRAC (NT/TOT)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'Classe 3'!$S$9:$S$13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'Classe 3'!$BF$9:$BF$13</c:f>
              <c:numCache>
                <c:formatCode>General</c:formatCode>
                <c:ptCount val="5"/>
                <c:pt idx="0">
                  <c:v>4.8929663608562688</c:v>
                </c:pt>
                <c:pt idx="1">
                  <c:v>2.2088353413654618</c:v>
                </c:pt>
                <c:pt idx="2">
                  <c:v>1.2494422132976351</c:v>
                </c:pt>
                <c:pt idx="3">
                  <c:v>0.8015087223008015</c:v>
                </c:pt>
                <c:pt idx="4">
                  <c:v>0.55718066583089565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9-3A49-9949-6076B0FF8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450144"/>
        <c:axId val="752234960"/>
      </c:scatterChart>
      <c:valAx>
        <c:axId val="7524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234960"/>
        <c:crosses val="autoZero"/>
        <c:crossBetween val="midCat"/>
      </c:valAx>
      <c:valAx>
        <c:axId val="7522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4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Frazione di autovalori nulli in funzioni della shape di 4039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 sulle classi reticolari'!$L$12</c:f>
              <c:strCache>
                <c:ptCount val="1"/>
                <c:pt idx="0">
                  <c:v>FRAC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reticolari'!$H$13:$H$19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reticolari'!$L$13:$L$19</c:f>
              <c:numCache>
                <c:formatCode>General</c:formatCode>
                <c:ptCount val="7"/>
                <c:pt idx="0">
                  <c:v>8.3333333333333321</c:v>
                </c:pt>
                <c:pt idx="1">
                  <c:v>4.6296296296296298</c:v>
                </c:pt>
                <c:pt idx="2">
                  <c:v>2.9166666666666665</c:v>
                </c:pt>
                <c:pt idx="3">
                  <c:v>2</c:v>
                </c:pt>
                <c:pt idx="4">
                  <c:v>1.4550264550264549</c:v>
                </c:pt>
                <c:pt idx="5">
                  <c:v>1.1054421768707483</c:v>
                </c:pt>
                <c:pt idx="6">
                  <c:v>0.86805555555555558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0-F04B-B7BA-11369DB0C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185104"/>
        <c:axId val="735801104"/>
      </c:scatterChart>
      <c:valAx>
        <c:axId val="7191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5801104"/>
        <c:crosses val="autoZero"/>
        <c:crossBetween val="midCat"/>
      </c:valAx>
      <c:valAx>
        <c:axId val="7358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18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Andamenti</a:t>
            </a:r>
            <a:r>
              <a:rPr lang="it-IT" baseline="0"/>
              <a:t> a confronto nel CUBO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reticolari'!$B$13:$B$19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reticolari'!$C$13:$C$19</c:f>
              <c:numCache>
                <c:formatCode>General</c:formatCode>
                <c:ptCount val="7"/>
                <c:pt idx="0">
                  <c:v>81</c:v>
                </c:pt>
                <c:pt idx="1">
                  <c:v>192</c:v>
                </c:pt>
                <c:pt idx="2">
                  <c:v>375</c:v>
                </c:pt>
                <c:pt idx="3">
                  <c:v>648</c:v>
                </c:pt>
                <c:pt idx="4">
                  <c:v>1029</c:v>
                </c:pt>
                <c:pt idx="5">
                  <c:v>1536</c:v>
                </c:pt>
                <c:pt idx="6">
                  <c:v>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A-DB4A-BA20-F026C16281A3}"/>
            </c:ext>
          </c:extLst>
        </c:ser>
        <c:ser>
          <c:idx val="1"/>
          <c:order val="1"/>
          <c:tx>
            <c:v>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 sulle classi reticolari'!$B$13:$B$19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reticolari'!$D$13:$D$19</c:f>
              <c:numCache>
                <c:formatCode>General</c:formatCode>
                <c:ptCount val="7"/>
                <c:pt idx="0">
                  <c:v>21</c:v>
                </c:pt>
                <c:pt idx="1">
                  <c:v>42</c:v>
                </c:pt>
                <c:pt idx="2">
                  <c:v>69</c:v>
                </c:pt>
                <c:pt idx="3">
                  <c:v>102</c:v>
                </c:pt>
                <c:pt idx="4">
                  <c:v>141</c:v>
                </c:pt>
                <c:pt idx="5">
                  <c:v>186</c:v>
                </c:pt>
                <c:pt idx="6">
                  <c:v>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4A-DB4A-BA20-F026C1628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992271"/>
        <c:axId val="1250680383"/>
      </c:scatterChart>
      <c:valAx>
        <c:axId val="124999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0680383"/>
        <c:crosses val="autoZero"/>
        <c:crossBetween val="midCat"/>
      </c:valAx>
      <c:valAx>
        <c:axId val="125068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999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Andamenti</a:t>
            </a:r>
            <a:r>
              <a:rPr lang="it-IT" baseline="0"/>
              <a:t> a confronto in 4039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reticolari'!$H$13:$H$19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reticolari'!$I$13:$I$19</c:f>
              <c:numCache>
                <c:formatCode>General</c:formatCode>
                <c:ptCount val="7"/>
                <c:pt idx="0">
                  <c:v>216</c:v>
                </c:pt>
                <c:pt idx="1">
                  <c:v>648</c:v>
                </c:pt>
                <c:pt idx="2">
                  <c:v>1440</c:v>
                </c:pt>
                <c:pt idx="3">
                  <c:v>2700</c:v>
                </c:pt>
                <c:pt idx="4">
                  <c:v>4536</c:v>
                </c:pt>
                <c:pt idx="5">
                  <c:v>7056</c:v>
                </c:pt>
                <c:pt idx="6">
                  <c:v>10368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9-3A45-AF6A-2FED70958840}"/>
            </c:ext>
          </c:extLst>
        </c:ser>
        <c:ser>
          <c:idx val="1"/>
          <c:order val="1"/>
          <c:tx>
            <c:v>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 sulle classi reticolari'!$H$13:$H$19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reticolari'!$J$13:$J$19</c:f>
              <c:numCache>
                <c:formatCode>General</c:formatCode>
                <c:ptCount val="7"/>
                <c:pt idx="0">
                  <c:v>18</c:v>
                </c:pt>
                <c:pt idx="1">
                  <c:v>30</c:v>
                </c:pt>
                <c:pt idx="2">
                  <c:v>42</c:v>
                </c:pt>
                <c:pt idx="3">
                  <c:v>54</c:v>
                </c:pt>
                <c:pt idx="4">
                  <c:v>66</c:v>
                </c:pt>
                <c:pt idx="5">
                  <c:v>78</c:v>
                </c:pt>
                <c:pt idx="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9-3A45-AF6A-2FED70958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77792"/>
        <c:axId val="718050704"/>
      </c:scatterChart>
      <c:valAx>
        <c:axId val="71767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050704"/>
        <c:crosses val="autoZero"/>
        <c:crossBetween val="midCat"/>
      </c:valAx>
      <c:valAx>
        <c:axId val="7180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67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Numero di autovalori totali in funzione della shape di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 sulle classi reticolari'!$Q$12</c:f>
              <c:strCache>
                <c:ptCount val="1"/>
                <c:pt idx="0">
                  <c:v>TOT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sulle classi reticolari'!$P$13:$P$19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'Analisi sulle classi reticolari'!$Q$13:$Q$19</c:f>
              <c:numCache>
                <c:formatCode>General</c:formatCode>
                <c:ptCount val="7"/>
                <c:pt idx="0">
                  <c:v>105</c:v>
                </c:pt>
                <c:pt idx="1">
                  <c:v>273</c:v>
                </c:pt>
                <c:pt idx="2">
                  <c:v>567</c:v>
                </c:pt>
                <c:pt idx="3">
                  <c:v>1023</c:v>
                </c:pt>
                <c:pt idx="4">
                  <c:v>1677</c:v>
                </c:pt>
                <c:pt idx="5">
                  <c:v>2565</c:v>
                </c:pt>
                <c:pt idx="6">
                  <c:v>3723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B-FA4A-8062-06E523C0E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81840"/>
        <c:axId val="716586640"/>
      </c:scatterChart>
      <c:valAx>
        <c:axId val="7166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6586640"/>
        <c:crosses val="autoZero"/>
        <c:crossBetween val="midCat"/>
      </c:valAx>
      <c:valAx>
        <c:axId val="7165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66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21</xdr:row>
      <xdr:rowOff>6350</xdr:rowOff>
    </xdr:from>
    <xdr:to>
      <xdr:col>7</xdr:col>
      <xdr:colOff>177800</xdr:colOff>
      <xdr:row>40</xdr:row>
      <xdr:rowOff>88900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F9AF0DE-C803-B1CF-D980-425657294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433814</xdr:colOff>
      <xdr:row>21</xdr:row>
      <xdr:rowOff>13787</xdr:rowOff>
    </xdr:from>
    <xdr:to>
      <xdr:col>14</xdr:col>
      <xdr:colOff>185855</xdr:colOff>
      <xdr:row>40</xdr:row>
      <xdr:rowOff>77439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F089806-2B97-5803-DD7E-D10FC5C4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418326</xdr:colOff>
      <xdr:row>41</xdr:row>
      <xdr:rowOff>37325</xdr:rowOff>
    </xdr:from>
    <xdr:to>
      <xdr:col>7</xdr:col>
      <xdr:colOff>154878</xdr:colOff>
      <xdr:row>60</xdr:row>
      <xdr:rowOff>123902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3ADEB92-D178-DAAB-7511-BDEF90474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495765</xdr:colOff>
      <xdr:row>41</xdr:row>
      <xdr:rowOff>46464</xdr:rowOff>
    </xdr:from>
    <xdr:to>
      <xdr:col>14</xdr:col>
      <xdr:colOff>232317</xdr:colOff>
      <xdr:row>60</xdr:row>
      <xdr:rowOff>185854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D3E0A00-B483-58E4-8A5B-DE1F39AD3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325657</xdr:colOff>
      <xdr:row>84</xdr:row>
      <xdr:rowOff>19927</xdr:rowOff>
    </xdr:from>
    <xdr:to>
      <xdr:col>7</xdr:col>
      <xdr:colOff>56169</xdr:colOff>
      <xdr:row>103</xdr:row>
      <xdr:rowOff>82807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FA73DB-EDE2-71BE-9F2B-9C09CC9EB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318428</xdr:colOff>
      <xdr:row>84</xdr:row>
      <xdr:rowOff>15592</xdr:rowOff>
    </xdr:from>
    <xdr:to>
      <xdr:col>14</xdr:col>
      <xdr:colOff>677333</xdr:colOff>
      <xdr:row>103</xdr:row>
      <xdr:rowOff>80330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1A4E5A5-9765-8C5B-41A7-23A159E2A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186267</xdr:colOff>
      <xdr:row>61</xdr:row>
      <xdr:rowOff>16932</xdr:rowOff>
    </xdr:from>
    <xdr:to>
      <xdr:col>7</xdr:col>
      <xdr:colOff>457201</xdr:colOff>
      <xdr:row>81</xdr:row>
      <xdr:rowOff>135467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3CD6F1A-22DB-9D60-28C6-F7A3592C2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609600</xdr:colOff>
      <xdr:row>61</xdr:row>
      <xdr:rowOff>84665</xdr:rowOff>
    </xdr:from>
    <xdr:to>
      <xdr:col>14</xdr:col>
      <xdr:colOff>609600</xdr:colOff>
      <xdr:row>81</xdr:row>
      <xdr:rowOff>169332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A866A84-302D-DB98-171A-F7932F145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30575</xdr:colOff>
      <xdr:row>21</xdr:row>
      <xdr:rowOff>21873</xdr:rowOff>
    </xdr:from>
    <xdr:to>
      <xdr:col>20</xdr:col>
      <xdr:colOff>1058333</xdr:colOff>
      <xdr:row>40</xdr:row>
      <xdr:rowOff>70556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E31B89F-3B73-F002-38E3-BC97E90EC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1202553</xdr:colOff>
      <xdr:row>41</xdr:row>
      <xdr:rowOff>74046</xdr:rowOff>
    </xdr:from>
    <xdr:to>
      <xdr:col>20</xdr:col>
      <xdr:colOff>1003945</xdr:colOff>
      <xdr:row>61</xdr:row>
      <xdr:rowOff>6313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A182EBC-2961-1B83-85E5-5E76BF124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1101363</xdr:colOff>
      <xdr:row>61</xdr:row>
      <xdr:rowOff>116224</xdr:rowOff>
    </xdr:from>
    <xdr:to>
      <xdr:col>21</xdr:col>
      <xdr:colOff>93381</xdr:colOff>
      <xdr:row>82</xdr:row>
      <xdr:rowOff>56865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62F77C0-241D-B127-0ADD-80C8F964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1192285</xdr:colOff>
      <xdr:row>84</xdr:row>
      <xdr:rowOff>12129</xdr:rowOff>
    </xdr:from>
    <xdr:to>
      <xdr:col>21</xdr:col>
      <xdr:colOff>170598</xdr:colOff>
      <xdr:row>103</xdr:row>
      <xdr:rowOff>56865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4D667693-4EA1-62FA-6918-BA24EB7C6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1293283</xdr:colOff>
      <xdr:row>41</xdr:row>
      <xdr:rowOff>57148</xdr:rowOff>
    </xdr:from>
    <xdr:to>
      <xdr:col>26</xdr:col>
      <xdr:colOff>762000</xdr:colOff>
      <xdr:row>61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1D46AEF-64E4-7FD0-FEFE-EF14875E2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440265</xdr:colOff>
      <xdr:row>83</xdr:row>
      <xdr:rowOff>186266</xdr:rowOff>
    </xdr:from>
    <xdr:to>
      <xdr:col>28</xdr:col>
      <xdr:colOff>287866</xdr:colOff>
      <xdr:row>102</xdr:row>
      <xdr:rowOff>186265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DCBD4C89-9406-1B5C-C560-1C9C567AC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626533</xdr:colOff>
      <xdr:row>40</xdr:row>
      <xdr:rowOff>186265</xdr:rowOff>
    </xdr:from>
    <xdr:to>
      <xdr:col>34</xdr:col>
      <xdr:colOff>575732</xdr:colOff>
      <xdr:row>60</xdr:row>
      <xdr:rowOff>186266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1A3075EC-FC8C-007B-FE16-464570650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691914</xdr:colOff>
      <xdr:row>22</xdr:row>
      <xdr:rowOff>62993</xdr:rowOff>
    </xdr:from>
    <xdr:to>
      <xdr:col>44</xdr:col>
      <xdr:colOff>655482</xdr:colOff>
      <xdr:row>42</xdr:row>
      <xdr:rowOff>81935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6535C073-7196-B0BE-BCE1-68AAA087A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677333</xdr:colOff>
      <xdr:row>43</xdr:row>
      <xdr:rowOff>102766</xdr:rowOff>
    </xdr:from>
    <xdr:to>
      <xdr:col>44</xdr:col>
      <xdr:colOff>656896</xdr:colOff>
      <xdr:row>63</xdr:row>
      <xdr:rowOff>102182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045F75E5-5797-8AD2-0E9A-9C3EACE51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45</xdr:col>
      <xdr:colOff>203200</xdr:colOff>
      <xdr:row>43</xdr:row>
      <xdr:rowOff>25400</xdr:rowOff>
    </xdr:from>
    <xdr:to>
      <xdr:col>51</xdr:col>
      <xdr:colOff>584200</xdr:colOff>
      <xdr:row>63</xdr:row>
      <xdr:rowOff>127000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8FA8AFE1-FFC7-F110-2CBA-EC568BCC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51</xdr:col>
      <xdr:colOff>800100</xdr:colOff>
      <xdr:row>42</xdr:row>
      <xdr:rowOff>177800</xdr:rowOff>
    </xdr:from>
    <xdr:to>
      <xdr:col>58</xdr:col>
      <xdr:colOff>431800</xdr:colOff>
      <xdr:row>63</xdr:row>
      <xdr:rowOff>127000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CC16E3C9-600F-F5F6-586C-FB8D40D90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37</xdr:col>
      <xdr:colOff>723900</xdr:colOff>
      <xdr:row>64</xdr:row>
      <xdr:rowOff>50800</xdr:rowOff>
    </xdr:from>
    <xdr:to>
      <xdr:col>45</xdr:col>
      <xdr:colOff>709706</xdr:colOff>
      <xdr:row>84</xdr:row>
      <xdr:rowOff>76200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78331F4B-0521-A661-0156-95C19BC85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37</xdr:col>
      <xdr:colOff>774700</xdr:colOff>
      <xdr:row>86</xdr:row>
      <xdr:rowOff>152400</xdr:rowOff>
    </xdr:from>
    <xdr:to>
      <xdr:col>46</xdr:col>
      <xdr:colOff>0</xdr:colOff>
      <xdr:row>106</xdr:row>
      <xdr:rowOff>177800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54179ACA-55C3-1229-CAF9-7E068CFFF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444500</xdr:colOff>
      <xdr:row>86</xdr:row>
      <xdr:rowOff>152400</xdr:rowOff>
    </xdr:from>
    <xdr:to>
      <xdr:col>54</xdr:col>
      <xdr:colOff>533400</xdr:colOff>
      <xdr:row>106</xdr:row>
      <xdr:rowOff>152400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EE3A520B-6286-5D4A-F5A5-2649F7047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95147</xdr:colOff>
      <xdr:row>16</xdr:row>
      <xdr:rowOff>13787</xdr:rowOff>
    </xdr:from>
    <xdr:to>
      <xdr:col>39</xdr:col>
      <xdr:colOff>676922</xdr:colOff>
      <xdr:row>35</xdr:row>
      <xdr:rowOff>77439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90A2028-BBE1-8B4D-A9BF-770D1932F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614298</xdr:colOff>
      <xdr:row>43</xdr:row>
      <xdr:rowOff>29531</xdr:rowOff>
    </xdr:from>
    <xdr:to>
      <xdr:col>39</xdr:col>
      <xdr:colOff>350851</xdr:colOff>
      <xdr:row>62</xdr:row>
      <xdr:rowOff>168921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4C5A0F4-B512-E64E-BBF1-413313243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623228</xdr:colOff>
      <xdr:row>94</xdr:row>
      <xdr:rowOff>15592</xdr:rowOff>
    </xdr:from>
    <xdr:to>
      <xdr:col>40</xdr:col>
      <xdr:colOff>152400</xdr:colOff>
      <xdr:row>113</xdr:row>
      <xdr:rowOff>80330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20C3B4D-39CE-FB4A-B691-89354AF3C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694266</xdr:colOff>
      <xdr:row>71</xdr:row>
      <xdr:rowOff>84666</xdr:rowOff>
    </xdr:from>
    <xdr:to>
      <xdr:col>39</xdr:col>
      <xdr:colOff>694267</xdr:colOff>
      <xdr:row>91</xdr:row>
      <xdr:rowOff>169333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1DCFA26-E4B0-B044-9E05-229218A64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829732</xdr:colOff>
      <xdr:row>15</xdr:row>
      <xdr:rowOff>118532</xdr:rowOff>
    </xdr:from>
    <xdr:to>
      <xdr:col>7</xdr:col>
      <xdr:colOff>609600</xdr:colOff>
      <xdr:row>35</xdr:row>
      <xdr:rowOff>33865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B3C3523-C0B4-BA4B-B518-6B1E7AA1C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795866</xdr:colOff>
      <xdr:row>43</xdr:row>
      <xdr:rowOff>50801</xdr:rowOff>
    </xdr:from>
    <xdr:to>
      <xdr:col>7</xdr:col>
      <xdr:colOff>812799</xdr:colOff>
      <xdr:row>62</xdr:row>
      <xdr:rowOff>152401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F40DF16-389B-EA3D-1620-0509E721A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457200</xdr:colOff>
      <xdr:row>93</xdr:row>
      <xdr:rowOff>135465</xdr:rowOff>
    </xdr:from>
    <xdr:to>
      <xdr:col>9</xdr:col>
      <xdr:colOff>16933</xdr:colOff>
      <xdr:row>113</xdr:row>
      <xdr:rowOff>33866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2667356-A328-BA0E-83BF-239A54E2F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372533</xdr:colOff>
      <xdr:row>71</xdr:row>
      <xdr:rowOff>135465</xdr:rowOff>
    </xdr:from>
    <xdr:to>
      <xdr:col>7</xdr:col>
      <xdr:colOff>660400</xdr:colOff>
      <xdr:row>92</xdr:row>
      <xdr:rowOff>50798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BD0523E9-3D48-E6C3-C7D6-F6CBD9BF2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304800</xdr:colOff>
      <xdr:row>15</xdr:row>
      <xdr:rowOff>84667</xdr:rowOff>
    </xdr:from>
    <xdr:to>
      <xdr:col>15</xdr:col>
      <xdr:colOff>118534</xdr:colOff>
      <xdr:row>35</xdr:row>
      <xdr:rowOff>33867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CD825E7-FA17-8FD7-4EEF-CF1A65CAB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321733</xdr:colOff>
      <xdr:row>43</xdr:row>
      <xdr:rowOff>50799</xdr:rowOff>
    </xdr:from>
    <xdr:to>
      <xdr:col>15</xdr:col>
      <xdr:colOff>440267</xdr:colOff>
      <xdr:row>63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C6185C05-2A64-D587-4F73-78D27133B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592667</xdr:colOff>
      <xdr:row>71</xdr:row>
      <xdr:rowOff>169333</xdr:rowOff>
    </xdr:from>
    <xdr:to>
      <xdr:col>15</xdr:col>
      <xdr:colOff>762001</xdr:colOff>
      <xdr:row>92</xdr:row>
      <xdr:rowOff>16933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40B5767-EC57-92EB-322D-D345EB409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152399</xdr:colOff>
      <xdr:row>94</xdr:row>
      <xdr:rowOff>1</xdr:rowOff>
    </xdr:from>
    <xdr:to>
      <xdr:col>16</xdr:col>
      <xdr:colOff>524933</xdr:colOff>
      <xdr:row>113</xdr:row>
      <xdr:rowOff>135467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546C0E1-1967-C4EA-86EA-A9704BF8E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713317</xdr:colOff>
      <xdr:row>42</xdr:row>
      <xdr:rowOff>171097</xdr:rowOff>
    </xdr:from>
    <xdr:to>
      <xdr:col>22</xdr:col>
      <xdr:colOff>795867</xdr:colOff>
      <xdr:row>63</xdr:row>
      <xdr:rowOff>16933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D65DA643-7BE5-EBA2-391A-39CF4A77A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608189</xdr:colOff>
      <xdr:row>15</xdr:row>
      <xdr:rowOff>135467</xdr:rowOff>
    </xdr:from>
    <xdr:to>
      <xdr:col>23</xdr:col>
      <xdr:colOff>84667</xdr:colOff>
      <xdr:row>35</xdr:row>
      <xdr:rowOff>74084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D19BB730-3172-17F5-2114-7D2623319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761999</xdr:colOff>
      <xdr:row>94</xdr:row>
      <xdr:rowOff>67733</xdr:rowOff>
    </xdr:from>
    <xdr:to>
      <xdr:col>23</xdr:col>
      <xdr:colOff>728134</xdr:colOff>
      <xdr:row>114</xdr:row>
      <xdr:rowOff>67733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50988B0F-1B15-1974-5D77-6AFD63679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169331</xdr:colOff>
      <xdr:row>71</xdr:row>
      <xdr:rowOff>203199</xdr:rowOff>
    </xdr:from>
    <xdr:to>
      <xdr:col>23</xdr:col>
      <xdr:colOff>609600</xdr:colOff>
      <xdr:row>91</xdr:row>
      <xdr:rowOff>203199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A4EC0FA1-1300-849D-F2EE-746BBB1C0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338667</xdr:colOff>
      <xdr:row>15</xdr:row>
      <xdr:rowOff>67734</xdr:rowOff>
    </xdr:from>
    <xdr:to>
      <xdr:col>32</xdr:col>
      <xdr:colOff>118534</xdr:colOff>
      <xdr:row>35</xdr:row>
      <xdr:rowOff>84667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6BFA444-8D23-5D47-8E33-40A5CE52F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321734</xdr:colOff>
      <xdr:row>42</xdr:row>
      <xdr:rowOff>186267</xdr:rowOff>
    </xdr:from>
    <xdr:to>
      <xdr:col>31</xdr:col>
      <xdr:colOff>590551</xdr:colOff>
      <xdr:row>63</xdr:row>
      <xdr:rowOff>32103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CA8F0ADB-35FF-D945-9B4D-7CE6A4D05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287867</xdr:colOff>
      <xdr:row>72</xdr:row>
      <xdr:rowOff>16933</xdr:rowOff>
    </xdr:from>
    <xdr:to>
      <xdr:col>32</xdr:col>
      <xdr:colOff>84669</xdr:colOff>
      <xdr:row>92</xdr:row>
      <xdr:rowOff>16933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7E923E7F-D844-B748-9654-E0B536473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304801</xdr:colOff>
      <xdr:row>94</xdr:row>
      <xdr:rowOff>135467</xdr:rowOff>
    </xdr:from>
    <xdr:to>
      <xdr:col>32</xdr:col>
      <xdr:colOff>135467</xdr:colOff>
      <xdr:row>114</xdr:row>
      <xdr:rowOff>135467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B9F8C8FC-CEF6-FE44-A116-ABDA8E4B1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220133</xdr:colOff>
      <xdr:row>15</xdr:row>
      <xdr:rowOff>67734</xdr:rowOff>
    </xdr:from>
    <xdr:to>
      <xdr:col>50</xdr:col>
      <xdr:colOff>0</xdr:colOff>
      <xdr:row>35</xdr:row>
      <xdr:rowOff>84667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D6160844-AE50-C34B-B22F-2BC3FAF2A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42</xdr:col>
      <xdr:colOff>0</xdr:colOff>
      <xdr:row>42</xdr:row>
      <xdr:rowOff>152400</xdr:rowOff>
    </xdr:from>
    <xdr:to>
      <xdr:col>49</xdr:col>
      <xdr:colOff>762000</xdr:colOff>
      <xdr:row>62</xdr:row>
      <xdr:rowOff>201436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ED348378-DA57-224F-856E-030DD139C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42</xdr:col>
      <xdr:colOff>101600</xdr:colOff>
      <xdr:row>71</xdr:row>
      <xdr:rowOff>152400</xdr:rowOff>
    </xdr:from>
    <xdr:to>
      <xdr:col>49</xdr:col>
      <xdr:colOff>728135</xdr:colOff>
      <xdr:row>91</xdr:row>
      <xdr:rowOff>152400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5055E06E-0A26-6646-963B-A6DC5D4F1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0</xdr:colOff>
      <xdr:row>94</xdr:row>
      <xdr:rowOff>118534</xdr:rowOff>
    </xdr:from>
    <xdr:to>
      <xdr:col>49</xdr:col>
      <xdr:colOff>660399</xdr:colOff>
      <xdr:row>114</xdr:row>
      <xdr:rowOff>118534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01A26870-11A1-984E-8131-4E513EE4D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52</xdr:col>
      <xdr:colOff>220133</xdr:colOff>
      <xdr:row>15</xdr:row>
      <xdr:rowOff>67734</xdr:rowOff>
    </xdr:from>
    <xdr:to>
      <xdr:col>60</xdr:col>
      <xdr:colOff>0</xdr:colOff>
      <xdr:row>35</xdr:row>
      <xdr:rowOff>84667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1BBDAFB2-D100-E242-A8AB-0F145C83E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52</xdr:col>
      <xdr:colOff>0</xdr:colOff>
      <xdr:row>42</xdr:row>
      <xdr:rowOff>152400</xdr:rowOff>
    </xdr:from>
    <xdr:to>
      <xdr:col>59</xdr:col>
      <xdr:colOff>762000</xdr:colOff>
      <xdr:row>62</xdr:row>
      <xdr:rowOff>201436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E362F86B-640E-DA41-8C08-ADF02A8B7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52</xdr:col>
      <xdr:colOff>61283</xdr:colOff>
      <xdr:row>71</xdr:row>
      <xdr:rowOff>91924</xdr:rowOff>
    </xdr:from>
    <xdr:to>
      <xdr:col>59</xdr:col>
      <xdr:colOff>687818</xdr:colOff>
      <xdr:row>91</xdr:row>
      <xdr:rowOff>91924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29A70C7D-8269-2942-812A-AB07F3F1F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52</xdr:col>
      <xdr:colOff>0</xdr:colOff>
      <xdr:row>94</xdr:row>
      <xdr:rowOff>118534</xdr:rowOff>
    </xdr:from>
    <xdr:to>
      <xdr:col>59</xdr:col>
      <xdr:colOff>660399</xdr:colOff>
      <xdr:row>114</xdr:row>
      <xdr:rowOff>118534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15C4F99C-74EA-B847-A584-54ABF10CA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 2013-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2090-F80A-F943-8BA9-CA047C2CB88E}">
  <dimension ref="B2:BT21"/>
  <sheetViews>
    <sheetView topLeftCell="N1" zoomScale="75" zoomScaleNormal="164" workbookViewId="0">
      <selection activeCell="I8" sqref="I8"/>
    </sheetView>
  </sheetViews>
  <sheetFormatPr baseColWidth="10" defaultRowHeight="16" x14ac:dyDescent="0.2"/>
  <cols>
    <col min="12" max="12" width="13.5" customWidth="1"/>
    <col min="15" max="15" width="16.5" customWidth="1"/>
    <col min="16" max="16" width="14.5" customWidth="1"/>
    <col min="20" max="20" width="14.33203125" customWidth="1"/>
    <col min="21" max="21" width="18.83203125" customWidth="1"/>
    <col min="22" max="22" width="19.6640625" customWidth="1"/>
    <col min="65" max="65" width="13.33203125" customWidth="1"/>
  </cols>
  <sheetData>
    <row r="2" spans="2:72" x14ac:dyDescent="0.2">
      <c r="B2" t="s">
        <v>13</v>
      </c>
    </row>
    <row r="3" spans="2:72" x14ac:dyDescent="0.2">
      <c r="B3" t="s">
        <v>14</v>
      </c>
      <c r="M3" t="s">
        <v>34</v>
      </c>
    </row>
    <row r="4" spans="2:72" x14ac:dyDescent="0.2">
      <c r="B4" t="s">
        <v>19</v>
      </c>
      <c r="M4" t="s">
        <v>1</v>
      </c>
      <c r="N4" t="s">
        <v>35</v>
      </c>
    </row>
    <row r="5" spans="2:72" x14ac:dyDescent="0.2">
      <c r="B5" t="s">
        <v>20</v>
      </c>
      <c r="M5" t="s">
        <v>2</v>
      </c>
      <c r="N5" t="s">
        <v>36</v>
      </c>
    </row>
    <row r="6" spans="2:72" x14ac:dyDescent="0.2">
      <c r="B6" t="s">
        <v>15</v>
      </c>
      <c r="M6" t="s">
        <v>3</v>
      </c>
      <c r="N6" t="s">
        <v>38</v>
      </c>
    </row>
    <row r="7" spans="2:72" x14ac:dyDescent="0.2">
      <c r="B7" t="s">
        <v>23</v>
      </c>
    </row>
    <row r="8" spans="2:72" x14ac:dyDescent="0.2">
      <c r="B8" t="s">
        <v>22</v>
      </c>
    </row>
    <row r="10" spans="2:72" x14ac:dyDescent="0.2">
      <c r="B10" t="s">
        <v>16</v>
      </c>
      <c r="H10" t="s">
        <v>17</v>
      </c>
      <c r="P10" t="s">
        <v>18</v>
      </c>
      <c r="AM10" t="s">
        <v>18</v>
      </c>
      <c r="BI10" t="s">
        <v>17</v>
      </c>
      <c r="BJ10" t="s">
        <v>24</v>
      </c>
      <c r="BP10" t="s">
        <v>17</v>
      </c>
    </row>
    <row r="11" spans="2:72" x14ac:dyDescent="0.2">
      <c r="B11" t="s">
        <v>8</v>
      </c>
      <c r="C11" t="s">
        <v>5</v>
      </c>
      <c r="H11">
        <v>4039</v>
      </c>
      <c r="I11" t="s">
        <v>6</v>
      </c>
      <c r="P11" t="s">
        <v>7</v>
      </c>
      <c r="V11" t="s">
        <v>12</v>
      </c>
      <c r="AM11">
        <v>10</v>
      </c>
      <c r="AS11" t="s">
        <v>12</v>
      </c>
      <c r="BI11">
        <v>347</v>
      </c>
      <c r="BP11">
        <v>1127</v>
      </c>
    </row>
    <row r="12" spans="2:72" x14ac:dyDescent="0.2">
      <c r="B12" t="s">
        <v>0</v>
      </c>
      <c r="C12" t="s">
        <v>1</v>
      </c>
      <c r="D12" t="s">
        <v>2</v>
      </c>
      <c r="E12" t="s">
        <v>3</v>
      </c>
      <c r="F12" t="s">
        <v>4</v>
      </c>
      <c r="H12" t="s">
        <v>0</v>
      </c>
      <c r="I12" t="s">
        <v>1</v>
      </c>
      <c r="J12" t="s">
        <v>2</v>
      </c>
      <c r="K12" t="s">
        <v>3</v>
      </c>
      <c r="L12" t="s">
        <v>4</v>
      </c>
      <c r="P12" t="s">
        <v>0</v>
      </c>
      <c r="Q12" t="s">
        <v>1</v>
      </c>
      <c r="R12" t="s">
        <v>2</v>
      </c>
      <c r="S12" t="s">
        <v>3</v>
      </c>
      <c r="T12" t="s">
        <v>9</v>
      </c>
      <c r="U12" t="s">
        <v>10</v>
      </c>
      <c r="V12" t="s">
        <v>11</v>
      </c>
      <c r="AM12" t="s">
        <v>0</v>
      </c>
      <c r="AN12" t="s">
        <v>1</v>
      </c>
      <c r="AO12" t="s">
        <v>2</v>
      </c>
      <c r="AP12" t="s">
        <v>3</v>
      </c>
      <c r="AQ12" t="s">
        <v>9</v>
      </c>
      <c r="AR12" t="s">
        <v>10</v>
      </c>
      <c r="AS12" t="s">
        <v>11</v>
      </c>
      <c r="BI12" t="s">
        <v>0</v>
      </c>
      <c r="BJ12" t="s">
        <v>1</v>
      </c>
      <c r="BK12" t="s">
        <v>2</v>
      </c>
      <c r="BL12" t="s">
        <v>3</v>
      </c>
      <c r="BM12" t="s">
        <v>9</v>
      </c>
      <c r="BP12" t="s">
        <v>0</v>
      </c>
      <c r="BQ12" t="s">
        <v>1</v>
      </c>
      <c r="BR12" t="s">
        <v>2</v>
      </c>
      <c r="BS12" t="s">
        <v>3</v>
      </c>
      <c r="BT12" t="s">
        <v>9</v>
      </c>
    </row>
    <row r="13" spans="2:72" x14ac:dyDescent="0.2">
      <c r="B13">
        <v>1</v>
      </c>
      <c r="C13">
        <v>81</v>
      </c>
      <c r="D13">
        <v>21</v>
      </c>
      <c r="E13">
        <v>21</v>
      </c>
      <c r="F13">
        <f>D13/C13*100</f>
        <v>25.925925925925924</v>
      </c>
      <c r="H13">
        <v>1</v>
      </c>
      <c r="I13">
        <v>216</v>
      </c>
      <c r="J13">
        <v>18</v>
      </c>
      <c r="K13">
        <v>0</v>
      </c>
      <c r="L13">
        <f>J13/I13*100</f>
        <v>8.3333333333333321</v>
      </c>
      <c r="P13">
        <v>1</v>
      </c>
      <c r="Q13">
        <v>105</v>
      </c>
      <c r="R13">
        <v>36</v>
      </c>
      <c r="S13">
        <v>23</v>
      </c>
      <c r="T13">
        <f>R13/Q13*100</f>
        <v>34.285714285714285</v>
      </c>
      <c r="U13">
        <f t="shared" ref="U13:U19" si="0">S13/Q13*100</f>
        <v>21.904761904761905</v>
      </c>
      <c r="V13">
        <f>R13-S13</f>
        <v>13</v>
      </c>
      <c r="AM13">
        <v>1</v>
      </c>
      <c r="AN13">
        <v>117</v>
      </c>
      <c r="AO13">
        <v>45</v>
      </c>
      <c r="AP13">
        <v>37</v>
      </c>
      <c r="AQ13">
        <f>AO13/AN13*100</f>
        <v>38.461538461538467</v>
      </c>
      <c r="AR13">
        <f t="shared" ref="AR13:AR19" si="1">AP13/AN13*100</f>
        <v>31.623931623931622</v>
      </c>
      <c r="AS13">
        <f>AO13-AP13</f>
        <v>8</v>
      </c>
      <c r="BI13">
        <v>1</v>
      </c>
      <c r="BJ13">
        <v>105</v>
      </c>
      <c r="BK13">
        <v>2</v>
      </c>
      <c r="BL13">
        <v>0</v>
      </c>
      <c r="BM13">
        <f>BK13/BJ13*100</f>
        <v>1.9047619047619049</v>
      </c>
      <c r="BP13">
        <v>1</v>
      </c>
      <c r="BQ13">
        <v>153</v>
      </c>
      <c r="BR13">
        <v>2</v>
      </c>
      <c r="BS13">
        <v>0</v>
      </c>
      <c r="BT13">
        <f>BR13/BQ13*100</f>
        <v>1.3071895424836601</v>
      </c>
    </row>
    <row r="14" spans="2:72" x14ac:dyDescent="0.2">
      <c r="B14">
        <v>2</v>
      </c>
      <c r="C14">
        <v>192</v>
      </c>
      <c r="D14">
        <v>42</v>
      </c>
      <c r="E14">
        <v>42</v>
      </c>
      <c r="F14">
        <f t="shared" ref="F14:F19" si="2">D14/C14*100</f>
        <v>21.875</v>
      </c>
      <c r="H14">
        <v>2</v>
      </c>
      <c r="I14">
        <v>648</v>
      </c>
      <c r="J14">
        <v>30</v>
      </c>
      <c r="K14">
        <v>0</v>
      </c>
      <c r="L14">
        <f t="shared" ref="L14:L19" si="3">J14/I14*100</f>
        <v>4.6296296296296298</v>
      </c>
      <c r="P14">
        <v>2</v>
      </c>
      <c r="Q14">
        <v>273</v>
      </c>
      <c r="R14">
        <v>60</v>
      </c>
      <c r="S14">
        <v>20</v>
      </c>
      <c r="T14">
        <f t="shared" ref="T14:T19" si="4">R14/Q14*100</f>
        <v>21.978021978021978</v>
      </c>
      <c r="U14">
        <f t="shared" si="0"/>
        <v>7.3260073260073266</v>
      </c>
      <c r="V14">
        <f t="shared" ref="V14:V19" si="5">R14-S14</f>
        <v>40</v>
      </c>
      <c r="AM14">
        <v>2</v>
      </c>
      <c r="AN14">
        <v>300</v>
      </c>
      <c r="AO14">
        <v>102</v>
      </c>
      <c r="AP14">
        <v>72</v>
      </c>
      <c r="AQ14">
        <f t="shared" ref="AQ14:AQ19" si="6">AO14/AN14*100</f>
        <v>34</v>
      </c>
      <c r="AR14">
        <f t="shared" si="1"/>
        <v>24</v>
      </c>
      <c r="AS14">
        <f t="shared" ref="AS14:AS19" si="7">AO14-AP14</f>
        <v>30</v>
      </c>
      <c r="BI14">
        <v>2</v>
      </c>
      <c r="BJ14">
        <v>273</v>
      </c>
      <c r="BK14">
        <v>2</v>
      </c>
      <c r="BL14">
        <v>0</v>
      </c>
      <c r="BM14">
        <f t="shared" ref="BM14:BM19" si="8">BK14/BJ14*100</f>
        <v>0.73260073260073255</v>
      </c>
      <c r="BP14">
        <v>2</v>
      </c>
      <c r="BQ14">
        <v>408</v>
      </c>
      <c r="BR14">
        <v>3</v>
      </c>
      <c r="BS14">
        <v>0</v>
      </c>
      <c r="BT14">
        <f t="shared" ref="BT14:BT19" si="9">BR14/BQ14*100</f>
        <v>0.73529411764705876</v>
      </c>
    </row>
    <row r="15" spans="2:72" x14ac:dyDescent="0.2">
      <c r="B15">
        <v>3</v>
      </c>
      <c r="C15">
        <v>375</v>
      </c>
      <c r="D15">
        <v>69</v>
      </c>
      <c r="E15">
        <v>69</v>
      </c>
      <c r="F15">
        <f t="shared" si="2"/>
        <v>18.399999999999999</v>
      </c>
      <c r="H15">
        <v>3</v>
      </c>
      <c r="I15">
        <v>1440</v>
      </c>
      <c r="J15">
        <v>42</v>
      </c>
      <c r="K15">
        <v>0</v>
      </c>
      <c r="L15">
        <f t="shared" si="3"/>
        <v>2.9166666666666665</v>
      </c>
      <c r="P15">
        <v>3</v>
      </c>
      <c r="Q15">
        <v>567</v>
      </c>
      <c r="R15">
        <v>84</v>
      </c>
      <c r="S15">
        <v>26</v>
      </c>
      <c r="T15">
        <f t="shared" si="4"/>
        <v>14.814814814814813</v>
      </c>
      <c r="U15">
        <f t="shared" si="0"/>
        <v>4.5855379188712515</v>
      </c>
      <c r="V15">
        <f t="shared" si="5"/>
        <v>58</v>
      </c>
      <c r="AM15">
        <v>3</v>
      </c>
      <c r="AN15">
        <v>615</v>
      </c>
      <c r="AO15">
        <v>189</v>
      </c>
      <c r="AP15">
        <v>137</v>
      </c>
      <c r="AQ15">
        <f t="shared" si="6"/>
        <v>30.73170731707317</v>
      </c>
      <c r="AR15">
        <f t="shared" si="1"/>
        <v>22.276422764227643</v>
      </c>
      <c r="AS15">
        <f t="shared" si="7"/>
        <v>52</v>
      </c>
      <c r="BI15">
        <v>3</v>
      </c>
      <c r="BJ15">
        <v>567</v>
      </c>
      <c r="BK15">
        <v>2</v>
      </c>
      <c r="BL15">
        <v>0</v>
      </c>
      <c r="BM15">
        <f t="shared" si="8"/>
        <v>0.35273368606701938</v>
      </c>
      <c r="BP15">
        <v>3</v>
      </c>
      <c r="BQ15">
        <v>855</v>
      </c>
      <c r="BR15">
        <v>4</v>
      </c>
      <c r="BS15">
        <v>0</v>
      </c>
      <c r="BT15">
        <f t="shared" si="9"/>
        <v>0.46783625730994155</v>
      </c>
    </row>
    <row r="16" spans="2:72" x14ac:dyDescent="0.2">
      <c r="B16">
        <v>4</v>
      </c>
      <c r="C16">
        <v>648</v>
      </c>
      <c r="D16">
        <v>102</v>
      </c>
      <c r="E16">
        <v>102</v>
      </c>
      <c r="F16">
        <f t="shared" si="2"/>
        <v>15.74074074074074</v>
      </c>
      <c r="H16">
        <v>4</v>
      </c>
      <c r="I16">
        <v>2700</v>
      </c>
      <c r="J16">
        <v>54</v>
      </c>
      <c r="K16">
        <v>0</v>
      </c>
      <c r="L16">
        <f t="shared" si="3"/>
        <v>2</v>
      </c>
      <c r="P16">
        <v>4</v>
      </c>
      <c r="Q16">
        <v>1023</v>
      </c>
      <c r="R16">
        <v>108</v>
      </c>
      <c r="S16">
        <v>32</v>
      </c>
      <c r="T16">
        <f t="shared" si="4"/>
        <v>10.557184750733137</v>
      </c>
      <c r="U16">
        <f t="shared" si="0"/>
        <v>3.1280547409579667</v>
      </c>
      <c r="V16">
        <f t="shared" si="5"/>
        <v>76</v>
      </c>
      <c r="AM16">
        <v>4</v>
      </c>
      <c r="AN16">
        <v>1098</v>
      </c>
      <c r="AO16">
        <v>312</v>
      </c>
      <c r="AP16">
        <v>232</v>
      </c>
      <c r="AQ16">
        <f t="shared" si="6"/>
        <v>28.415300546448087</v>
      </c>
      <c r="AR16">
        <f t="shared" si="1"/>
        <v>21.129326047358834</v>
      </c>
      <c r="AS16">
        <f t="shared" si="7"/>
        <v>80</v>
      </c>
      <c r="BI16">
        <v>4</v>
      </c>
      <c r="BJ16">
        <v>1023</v>
      </c>
      <c r="BK16">
        <v>2</v>
      </c>
      <c r="BL16">
        <v>0</v>
      </c>
      <c r="BM16">
        <f t="shared" si="8"/>
        <v>0.19550342130987292</v>
      </c>
      <c r="BP16">
        <v>4</v>
      </c>
      <c r="BQ16">
        <v>1548</v>
      </c>
      <c r="BR16">
        <v>5</v>
      </c>
      <c r="BS16">
        <v>0</v>
      </c>
      <c r="BT16">
        <f t="shared" si="9"/>
        <v>0.32299741602067183</v>
      </c>
    </row>
    <row r="17" spans="2:72" x14ac:dyDescent="0.2">
      <c r="B17">
        <v>5</v>
      </c>
      <c r="C17">
        <v>1029</v>
      </c>
      <c r="D17">
        <v>141</v>
      </c>
      <c r="E17">
        <v>141</v>
      </c>
      <c r="F17">
        <f t="shared" si="2"/>
        <v>13.702623906705538</v>
      </c>
      <c r="H17">
        <v>5</v>
      </c>
      <c r="I17">
        <v>4536</v>
      </c>
      <c r="J17">
        <v>66</v>
      </c>
      <c r="K17">
        <v>0</v>
      </c>
      <c r="L17">
        <f t="shared" si="3"/>
        <v>1.4550264550264549</v>
      </c>
      <c r="P17">
        <v>5</v>
      </c>
      <c r="Q17">
        <v>1677</v>
      </c>
      <c r="R17">
        <v>132</v>
      </c>
      <c r="S17">
        <v>38</v>
      </c>
      <c r="T17">
        <f t="shared" si="4"/>
        <v>7.8711985688729875</v>
      </c>
      <c r="U17">
        <f t="shared" si="0"/>
        <v>2.2659511031604058</v>
      </c>
      <c r="V17">
        <f t="shared" si="5"/>
        <v>94</v>
      </c>
      <c r="AM17">
        <v>5</v>
      </c>
      <c r="AN17">
        <v>1785</v>
      </c>
      <c r="AO17">
        <v>477</v>
      </c>
      <c r="AP17">
        <v>363</v>
      </c>
      <c r="AQ17">
        <f t="shared" si="6"/>
        <v>26.722689075630253</v>
      </c>
      <c r="AR17">
        <f t="shared" si="1"/>
        <v>20.336134453781511</v>
      </c>
      <c r="AS17">
        <f t="shared" si="7"/>
        <v>114</v>
      </c>
      <c r="BI17">
        <v>5</v>
      </c>
      <c r="BJ17">
        <v>1677</v>
      </c>
      <c r="BK17">
        <v>2</v>
      </c>
      <c r="BL17">
        <v>0</v>
      </c>
      <c r="BM17">
        <f t="shared" si="8"/>
        <v>0.11926058437686345</v>
      </c>
      <c r="BP17">
        <v>5</v>
      </c>
      <c r="BQ17">
        <v>2541</v>
      </c>
      <c r="BR17">
        <v>6</v>
      </c>
      <c r="BS17">
        <v>0</v>
      </c>
      <c r="BT17">
        <f t="shared" si="9"/>
        <v>0.23612750885478156</v>
      </c>
    </row>
    <row r="18" spans="2:72" x14ac:dyDescent="0.2">
      <c r="B18">
        <v>6</v>
      </c>
      <c r="C18">
        <v>1536</v>
      </c>
      <c r="D18">
        <v>186</v>
      </c>
      <c r="E18">
        <v>186</v>
      </c>
      <c r="F18">
        <f t="shared" si="2"/>
        <v>12.109375</v>
      </c>
      <c r="H18">
        <v>6</v>
      </c>
      <c r="I18">
        <v>7056</v>
      </c>
      <c r="J18">
        <v>78</v>
      </c>
      <c r="K18">
        <v>0</v>
      </c>
      <c r="L18">
        <f t="shared" si="3"/>
        <v>1.1054421768707483</v>
      </c>
      <c r="P18">
        <v>6</v>
      </c>
      <c r="Q18">
        <v>2565</v>
      </c>
      <c r="R18">
        <v>156</v>
      </c>
      <c r="S18">
        <v>44</v>
      </c>
      <c r="T18">
        <f t="shared" si="4"/>
        <v>6.0818713450292394</v>
      </c>
      <c r="U18">
        <f t="shared" si="0"/>
        <v>1.7153996101364521</v>
      </c>
      <c r="V18">
        <f t="shared" si="5"/>
        <v>112</v>
      </c>
      <c r="AM18">
        <v>6</v>
      </c>
      <c r="AN18">
        <v>2712</v>
      </c>
      <c r="AO18">
        <v>690</v>
      </c>
      <c r="AP18">
        <v>536</v>
      </c>
      <c r="AQ18">
        <f t="shared" si="6"/>
        <v>25.442477876106196</v>
      </c>
      <c r="AR18">
        <f t="shared" si="1"/>
        <v>19.764011799410032</v>
      </c>
      <c r="AS18">
        <f t="shared" si="7"/>
        <v>154</v>
      </c>
      <c r="BI18">
        <v>6</v>
      </c>
      <c r="BJ18">
        <v>2565</v>
      </c>
      <c r="BK18">
        <v>2</v>
      </c>
      <c r="BL18">
        <v>0</v>
      </c>
      <c r="BM18">
        <f t="shared" si="8"/>
        <v>7.7972709551656916E-2</v>
      </c>
      <c r="BP18">
        <v>6</v>
      </c>
      <c r="BT18" t="e">
        <f t="shared" si="9"/>
        <v>#DIV/0!</v>
      </c>
    </row>
    <row r="19" spans="2:72" x14ac:dyDescent="0.2">
      <c r="B19">
        <v>7</v>
      </c>
      <c r="C19">
        <v>2187</v>
      </c>
      <c r="D19">
        <v>237</v>
      </c>
      <c r="E19">
        <v>237</v>
      </c>
      <c r="F19">
        <f t="shared" si="2"/>
        <v>10.83676268861454</v>
      </c>
      <c r="H19">
        <v>7</v>
      </c>
      <c r="I19">
        <v>10368</v>
      </c>
      <c r="J19">
        <v>90</v>
      </c>
      <c r="K19">
        <v>0</v>
      </c>
      <c r="L19">
        <f t="shared" si="3"/>
        <v>0.86805555555555558</v>
      </c>
      <c r="P19">
        <v>7</v>
      </c>
      <c r="Q19">
        <v>3723</v>
      </c>
      <c r="R19">
        <v>180</v>
      </c>
      <c r="S19">
        <v>50</v>
      </c>
      <c r="T19">
        <f t="shared" si="4"/>
        <v>4.8348106365834003</v>
      </c>
      <c r="U19">
        <f t="shared" si="0"/>
        <v>1.3430029546065001</v>
      </c>
      <c r="V19">
        <f t="shared" si="5"/>
        <v>130</v>
      </c>
      <c r="AM19">
        <v>7</v>
      </c>
      <c r="AN19">
        <v>3915</v>
      </c>
      <c r="AO19">
        <v>957</v>
      </c>
      <c r="AP19">
        <v>757</v>
      </c>
      <c r="AQ19">
        <f t="shared" si="6"/>
        <v>24.444444444444443</v>
      </c>
      <c r="AR19">
        <f t="shared" si="1"/>
        <v>19.33588761174968</v>
      </c>
      <c r="AS19">
        <f t="shared" si="7"/>
        <v>200</v>
      </c>
      <c r="BI19">
        <v>7</v>
      </c>
      <c r="BJ19">
        <v>3723</v>
      </c>
      <c r="BK19">
        <v>2</v>
      </c>
      <c r="BL19">
        <v>0</v>
      </c>
      <c r="BM19">
        <f t="shared" si="8"/>
        <v>5.3720118184260007E-2</v>
      </c>
      <c r="BP19">
        <v>7</v>
      </c>
      <c r="BT19" t="e">
        <f t="shared" si="9"/>
        <v>#DIV/0!</v>
      </c>
    </row>
    <row r="21" spans="2:72" x14ac:dyDescent="0.2">
      <c r="B21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16DD3-2173-7747-A187-73AD95E1C062}">
  <dimension ref="B2:BF68"/>
  <sheetViews>
    <sheetView tabSelected="1" topLeftCell="A6" zoomScale="93" workbookViewId="0">
      <selection activeCell="J13" sqref="J13"/>
    </sheetView>
  </sheetViews>
  <sheetFormatPr baseColWidth="10" defaultRowHeight="16" x14ac:dyDescent="0.2"/>
  <cols>
    <col min="29" max="29" width="13.33203125" customWidth="1"/>
  </cols>
  <sheetData>
    <row r="2" spans="2:58" x14ac:dyDescent="0.2">
      <c r="B2" t="s">
        <v>26</v>
      </c>
      <c r="G2" t="s">
        <v>34</v>
      </c>
    </row>
    <row r="3" spans="2:58" x14ac:dyDescent="0.2">
      <c r="B3" t="s">
        <v>25</v>
      </c>
      <c r="G3" t="s">
        <v>1</v>
      </c>
      <c r="H3" t="s">
        <v>35</v>
      </c>
    </row>
    <row r="4" spans="2:58" x14ac:dyDescent="0.2">
      <c r="G4" t="s">
        <v>2</v>
      </c>
      <c r="H4" t="s">
        <v>36</v>
      </c>
    </row>
    <row r="5" spans="2:58" x14ac:dyDescent="0.2">
      <c r="G5" t="s">
        <v>3</v>
      </c>
      <c r="H5" t="s">
        <v>37</v>
      </c>
    </row>
    <row r="7" spans="2:58" x14ac:dyDescent="0.2">
      <c r="B7">
        <v>347</v>
      </c>
      <c r="K7">
        <v>1127</v>
      </c>
      <c r="S7">
        <v>1232</v>
      </c>
      <c r="AA7">
        <v>4037</v>
      </c>
      <c r="AH7">
        <v>4039</v>
      </c>
      <c r="AS7">
        <v>5974</v>
      </c>
      <c r="BC7">
        <v>6126</v>
      </c>
    </row>
    <row r="8" spans="2:58" x14ac:dyDescent="0.2">
      <c r="B8" t="s">
        <v>0</v>
      </c>
      <c r="C8" t="s">
        <v>1</v>
      </c>
      <c r="D8" t="s">
        <v>2</v>
      </c>
      <c r="E8" t="s">
        <v>9</v>
      </c>
      <c r="G8" t="s">
        <v>41</v>
      </c>
      <c r="I8" t="s">
        <v>42</v>
      </c>
      <c r="K8" t="s">
        <v>0</v>
      </c>
      <c r="L8" t="s">
        <v>1</v>
      </c>
      <c r="M8" t="s">
        <v>2</v>
      </c>
      <c r="N8" t="s">
        <v>9</v>
      </c>
      <c r="S8" t="s">
        <v>0</v>
      </c>
      <c r="T8" t="s">
        <v>1</v>
      </c>
      <c r="U8" t="s">
        <v>2</v>
      </c>
      <c r="V8" t="s">
        <v>9</v>
      </c>
      <c r="AA8" t="s">
        <v>0</v>
      </c>
      <c r="AB8" t="s">
        <v>1</v>
      </c>
      <c r="AC8" t="s">
        <v>2</v>
      </c>
      <c r="AD8" t="s">
        <v>9</v>
      </c>
      <c r="AH8" t="s">
        <v>0</v>
      </c>
      <c r="AI8" t="s">
        <v>1</v>
      </c>
      <c r="AJ8" t="s">
        <v>2</v>
      </c>
      <c r="AK8" t="s">
        <v>4</v>
      </c>
      <c r="AS8" t="s">
        <v>0</v>
      </c>
      <c r="AT8" t="s">
        <v>1</v>
      </c>
      <c r="AU8" t="s">
        <v>2</v>
      </c>
      <c r="AV8" t="s">
        <v>9</v>
      </c>
      <c r="BC8" t="s">
        <v>0</v>
      </c>
      <c r="BD8" t="s">
        <v>1</v>
      </c>
      <c r="BE8" t="s">
        <v>2</v>
      </c>
      <c r="BF8" t="s">
        <v>9</v>
      </c>
    </row>
    <row r="9" spans="2:58" x14ac:dyDescent="0.2">
      <c r="B9">
        <v>1</v>
      </c>
      <c r="C9">
        <v>105</v>
      </c>
      <c r="D9">
        <v>2</v>
      </c>
      <c r="E9">
        <f t="shared" ref="E9:E15" si="0">D9/C9*100</f>
        <v>1.9047619047619049</v>
      </c>
      <c r="G9" s="1">
        <f>D$38*(B9-D$39)^D$40</f>
        <v>104.11486127345901</v>
      </c>
      <c r="H9" s="3" t="s">
        <v>43</v>
      </c>
      <c r="I9">
        <f>_xlfn.CHISQ.TEST(C9:C15,G9:G15)</f>
        <v>0.99999998802455592</v>
      </c>
      <c r="K9">
        <v>1</v>
      </c>
      <c r="L9">
        <v>153</v>
      </c>
      <c r="M9">
        <v>2</v>
      </c>
      <c r="N9">
        <f>M9/L9*100</f>
        <v>1.3071895424836601</v>
      </c>
      <c r="S9">
        <v>1</v>
      </c>
      <c r="T9">
        <v>567</v>
      </c>
      <c r="U9">
        <v>32</v>
      </c>
      <c r="V9">
        <f>U9/T9*100</f>
        <v>5.6437389770723101</v>
      </c>
      <c r="AA9">
        <v>1</v>
      </c>
      <c r="AB9">
        <v>432</v>
      </c>
      <c r="AC9">
        <v>1</v>
      </c>
      <c r="AD9">
        <f>AC9/AB9*100</f>
        <v>0.23148148148148145</v>
      </c>
      <c r="AH9">
        <v>1</v>
      </c>
      <c r="AI9">
        <v>216</v>
      </c>
      <c r="AJ9">
        <v>18</v>
      </c>
      <c r="AK9">
        <f t="shared" ref="AK9:AK15" si="1">AJ9/AI9*100</f>
        <v>8.3333333333333321</v>
      </c>
      <c r="AS9">
        <v>1</v>
      </c>
      <c r="AT9">
        <v>375</v>
      </c>
      <c r="AU9">
        <v>4</v>
      </c>
      <c r="AV9">
        <f>AU9/AT9*100</f>
        <v>1.0666666666666667</v>
      </c>
      <c r="BC9">
        <v>1</v>
      </c>
      <c r="BD9">
        <v>327</v>
      </c>
      <c r="BE9">
        <v>16</v>
      </c>
      <c r="BF9">
        <f>BE9/BD9*100</f>
        <v>4.8929663608562688</v>
      </c>
    </row>
    <row r="10" spans="2:58" x14ac:dyDescent="0.2">
      <c r="B10">
        <v>2</v>
      </c>
      <c r="C10">
        <v>273</v>
      </c>
      <c r="D10">
        <v>2</v>
      </c>
      <c r="E10">
        <f t="shared" si="0"/>
        <v>0.73260073260073255</v>
      </c>
      <c r="G10" s="1">
        <f t="shared" ref="G10:G15" si="2">D$38*(B10-D$39)^D$40</f>
        <v>273.08919302811154</v>
      </c>
      <c r="K10">
        <v>2</v>
      </c>
      <c r="L10">
        <v>408</v>
      </c>
      <c r="M10">
        <v>3</v>
      </c>
      <c r="N10">
        <f t="shared" ref="N10:N15" si="3">M10/L10*100</f>
        <v>0.73529411764705876</v>
      </c>
      <c r="S10">
        <v>2</v>
      </c>
      <c r="T10">
        <v>1677</v>
      </c>
      <c r="U10">
        <v>50</v>
      </c>
      <c r="V10">
        <f>U10/T10*100</f>
        <v>2.9815146094215863</v>
      </c>
      <c r="AA10">
        <v>2</v>
      </c>
      <c r="AB10">
        <v>1296</v>
      </c>
      <c r="AC10">
        <v>1</v>
      </c>
      <c r="AD10">
        <f>AC10/AB10*100</f>
        <v>7.716049382716049E-2</v>
      </c>
      <c r="AH10">
        <v>2</v>
      </c>
      <c r="AI10">
        <v>648</v>
      </c>
      <c r="AJ10">
        <v>30</v>
      </c>
      <c r="AK10">
        <f t="shared" si="1"/>
        <v>4.6296296296296298</v>
      </c>
      <c r="AS10">
        <v>2</v>
      </c>
      <c r="AT10">
        <v>1029</v>
      </c>
      <c r="AU10">
        <v>4</v>
      </c>
      <c r="AV10">
        <f>AU10/AT10*100</f>
        <v>0.3887269193391642</v>
      </c>
      <c r="BC10">
        <v>2</v>
      </c>
      <c r="BD10">
        <v>996</v>
      </c>
      <c r="BE10">
        <v>22</v>
      </c>
      <c r="BF10">
        <f>BE10/BD10*100</f>
        <v>2.2088353413654618</v>
      </c>
    </row>
    <row r="11" spans="2:58" x14ac:dyDescent="0.2">
      <c r="B11">
        <v>3</v>
      </c>
      <c r="C11">
        <v>567</v>
      </c>
      <c r="D11">
        <v>2</v>
      </c>
      <c r="E11">
        <f t="shared" si="0"/>
        <v>0.35273368606701938</v>
      </c>
      <c r="G11" s="1">
        <f t="shared" si="2"/>
        <v>567.53487718998929</v>
      </c>
      <c r="K11">
        <v>3</v>
      </c>
      <c r="L11">
        <v>855</v>
      </c>
      <c r="M11">
        <v>4</v>
      </c>
      <c r="N11">
        <f t="shared" si="3"/>
        <v>0.46783625730994155</v>
      </c>
      <c r="S11">
        <v>3</v>
      </c>
      <c r="T11">
        <v>3723</v>
      </c>
      <c r="U11">
        <v>68</v>
      </c>
      <c r="V11">
        <f>U11/T11*100</f>
        <v>1.8264840182648401</v>
      </c>
      <c r="AA11">
        <v>3</v>
      </c>
      <c r="AB11">
        <v>2880</v>
      </c>
      <c r="AC11">
        <v>1</v>
      </c>
      <c r="AD11">
        <f>AC11/AB11*100</f>
        <v>3.4722222222222224E-2</v>
      </c>
      <c r="AH11">
        <v>3</v>
      </c>
      <c r="AI11">
        <v>1440</v>
      </c>
      <c r="AJ11">
        <v>42</v>
      </c>
      <c r="AK11">
        <f t="shared" si="1"/>
        <v>2.9166666666666665</v>
      </c>
      <c r="AS11">
        <v>3</v>
      </c>
      <c r="AT11">
        <v>2187</v>
      </c>
      <c r="AU11">
        <v>4</v>
      </c>
      <c r="AV11">
        <f t="shared" ref="AV11:AV13" si="4">AU11/AT11*100</f>
        <v>0.18289894833104708</v>
      </c>
      <c r="BC11">
        <v>3</v>
      </c>
      <c r="BD11">
        <v>2241</v>
      </c>
      <c r="BE11">
        <v>28</v>
      </c>
      <c r="BF11">
        <f t="shared" ref="BF11:BF13" si="5">BE11/BD11*100</f>
        <v>1.2494422132976351</v>
      </c>
    </row>
    <row r="12" spans="2:58" x14ac:dyDescent="0.2">
      <c r="B12">
        <v>4</v>
      </c>
      <c r="C12">
        <v>1023</v>
      </c>
      <c r="D12">
        <v>2</v>
      </c>
      <c r="E12">
        <f t="shared" si="0"/>
        <v>0.19550342130987292</v>
      </c>
      <c r="G12" s="1">
        <f t="shared" si="2"/>
        <v>1023.3449503582168</v>
      </c>
      <c r="K12">
        <v>4</v>
      </c>
      <c r="L12">
        <v>1548</v>
      </c>
      <c r="M12">
        <v>5</v>
      </c>
      <c r="N12">
        <f t="shared" si="3"/>
        <v>0.32299741602067183</v>
      </c>
      <c r="S12">
        <v>4</v>
      </c>
      <c r="T12">
        <v>6993</v>
      </c>
      <c r="U12">
        <v>86</v>
      </c>
      <c r="V12">
        <f>U12/T12*100</f>
        <v>1.2298012298012297</v>
      </c>
      <c r="AA12">
        <v>4</v>
      </c>
      <c r="AB12">
        <v>5400</v>
      </c>
      <c r="AC12">
        <v>1</v>
      </c>
      <c r="AD12">
        <f>AC12/AB12*100</f>
        <v>1.8518518518518517E-2</v>
      </c>
      <c r="AH12">
        <v>4</v>
      </c>
      <c r="AI12">
        <v>2700</v>
      </c>
      <c r="AJ12">
        <v>54</v>
      </c>
      <c r="AK12">
        <f t="shared" si="1"/>
        <v>2</v>
      </c>
      <c r="AS12">
        <v>4</v>
      </c>
      <c r="AT12">
        <v>3993</v>
      </c>
      <c r="AU12">
        <v>4</v>
      </c>
      <c r="AV12">
        <f t="shared" si="4"/>
        <v>0.10017530678687703</v>
      </c>
      <c r="BC12">
        <v>4</v>
      </c>
      <c r="BD12">
        <v>4242</v>
      </c>
      <c r="BE12">
        <v>34</v>
      </c>
      <c r="BF12">
        <f t="shared" si="5"/>
        <v>0.8015087223008015</v>
      </c>
    </row>
    <row r="13" spans="2:58" x14ac:dyDescent="0.2">
      <c r="B13">
        <v>5</v>
      </c>
      <c r="C13">
        <v>1677</v>
      </c>
      <c r="D13">
        <v>2</v>
      </c>
      <c r="E13">
        <f t="shared" si="0"/>
        <v>0.11926058437686345</v>
      </c>
      <c r="G13" s="1">
        <f t="shared" si="2"/>
        <v>1676.797175578318</v>
      </c>
      <c r="K13">
        <v>5</v>
      </c>
      <c r="L13">
        <v>2541</v>
      </c>
      <c r="M13">
        <v>6</v>
      </c>
      <c r="N13">
        <f t="shared" si="3"/>
        <v>0.23612750885478156</v>
      </c>
      <c r="S13">
        <v>5</v>
      </c>
      <c r="T13">
        <v>11775</v>
      </c>
      <c r="U13">
        <v>104</v>
      </c>
      <c r="V13">
        <f>U13/T13*100</f>
        <v>0.88322717622080682</v>
      </c>
      <c r="AA13">
        <v>5</v>
      </c>
      <c r="AB13">
        <v>9072</v>
      </c>
      <c r="AC13">
        <v>1</v>
      </c>
      <c r="AD13">
        <f>AC13/AB13*100</f>
        <v>1.1022927689594356E-2</v>
      </c>
      <c r="AH13">
        <v>5</v>
      </c>
      <c r="AI13">
        <v>4536</v>
      </c>
      <c r="AJ13">
        <v>66</v>
      </c>
      <c r="AK13">
        <f t="shared" si="1"/>
        <v>1.4550264550264549</v>
      </c>
      <c r="AS13">
        <v>5</v>
      </c>
      <c r="AT13">
        <v>6591</v>
      </c>
      <c r="AU13">
        <v>4</v>
      </c>
      <c r="AV13">
        <f t="shared" si="4"/>
        <v>6.0688818085267784E-2</v>
      </c>
      <c r="BC13">
        <v>5</v>
      </c>
      <c r="BD13">
        <v>7179</v>
      </c>
      <c r="BE13">
        <v>40</v>
      </c>
      <c r="BF13">
        <f t="shared" si="5"/>
        <v>0.55718066583089565</v>
      </c>
    </row>
    <row r="14" spans="2:58" x14ac:dyDescent="0.2">
      <c r="B14">
        <v>6</v>
      </c>
      <c r="C14">
        <v>2565</v>
      </c>
      <c r="D14">
        <v>2</v>
      </c>
      <c r="E14">
        <f t="shared" si="0"/>
        <v>7.7972709551656916E-2</v>
      </c>
      <c r="G14" s="1">
        <f t="shared" si="2"/>
        <v>2564.487916121403</v>
      </c>
      <c r="K14">
        <v>6</v>
      </c>
      <c r="L14">
        <v>3888</v>
      </c>
      <c r="M14">
        <v>7</v>
      </c>
      <c r="N14">
        <f t="shared" si="3"/>
        <v>0.1800411522633745</v>
      </c>
      <c r="AH14">
        <v>6</v>
      </c>
      <c r="AI14">
        <v>7056</v>
      </c>
      <c r="AJ14">
        <v>78</v>
      </c>
      <c r="AK14">
        <f t="shared" si="1"/>
        <v>1.1054421768707483</v>
      </c>
    </row>
    <row r="15" spans="2:58" x14ac:dyDescent="0.2">
      <c r="B15">
        <v>7</v>
      </c>
      <c r="C15">
        <v>3723</v>
      </c>
      <c r="D15">
        <v>2</v>
      </c>
      <c r="E15">
        <f t="shared" si="0"/>
        <v>5.3720118184260007E-2</v>
      </c>
      <c r="G15" s="1">
        <f t="shared" si="2"/>
        <v>3723.2859200537564</v>
      </c>
      <c r="K15">
        <v>7</v>
      </c>
      <c r="L15">
        <v>5643</v>
      </c>
      <c r="M15">
        <v>8</v>
      </c>
      <c r="N15">
        <f t="shared" si="3"/>
        <v>0.1417685628211944</v>
      </c>
      <c r="AH15">
        <v>7</v>
      </c>
      <c r="AI15">
        <v>10368</v>
      </c>
      <c r="AJ15">
        <v>90</v>
      </c>
      <c r="AK15">
        <f t="shared" si="1"/>
        <v>0.86805555555555558</v>
      </c>
    </row>
    <row r="38" spans="3:58" x14ac:dyDescent="0.2">
      <c r="C38" t="s">
        <v>27</v>
      </c>
      <c r="D38" s="1">
        <v>5.1035598256333197</v>
      </c>
      <c r="J38" t="s">
        <v>27</v>
      </c>
      <c r="K38" s="1">
        <v>8.7292166494585608</v>
      </c>
      <c r="R38" t="s">
        <v>27</v>
      </c>
      <c r="S38" s="1">
        <v>45.009010579986303</v>
      </c>
      <c r="AA38" t="s">
        <v>27</v>
      </c>
      <c r="AB38" s="1">
        <v>39.552574353856997</v>
      </c>
      <c r="AH38" t="s">
        <v>27</v>
      </c>
      <c r="AI38" s="1">
        <v>19.2380811478338</v>
      </c>
      <c r="AS38" t="s">
        <v>27</v>
      </c>
      <c r="AT38" s="1">
        <v>23.999999999999901</v>
      </c>
      <c r="BC38" t="s">
        <v>27</v>
      </c>
      <c r="BD38" s="1">
        <v>29.2521516394138</v>
      </c>
    </row>
    <row r="39" spans="3:58" x14ac:dyDescent="0.2">
      <c r="C39" t="s">
        <v>28</v>
      </c>
      <c r="D39" s="1">
        <v>-1.68842225392223</v>
      </c>
      <c r="J39" t="s">
        <v>28</v>
      </c>
      <c r="K39" s="1">
        <v>-1.58769724694428</v>
      </c>
      <c r="R39" t="s">
        <v>28</v>
      </c>
      <c r="S39" s="1">
        <v>-1.3118596904112301</v>
      </c>
      <c r="AA39" t="s">
        <v>28</v>
      </c>
      <c r="AB39" s="1">
        <v>-1.2387054892287499</v>
      </c>
      <c r="AH39" t="s">
        <v>28</v>
      </c>
      <c r="AI39" s="1">
        <v>-1.2554816466446701</v>
      </c>
      <c r="AS39" t="s">
        <v>28</v>
      </c>
      <c r="AT39" s="1">
        <v>-1.5</v>
      </c>
      <c r="AW39" s="2"/>
      <c r="BC39" t="s">
        <v>28</v>
      </c>
      <c r="BD39" s="1">
        <v>-1.2313234327151901</v>
      </c>
    </row>
    <row r="40" spans="3:58" x14ac:dyDescent="0.2">
      <c r="C40" t="s">
        <v>29</v>
      </c>
      <c r="D40" s="1">
        <v>3.0492367720725002</v>
      </c>
      <c r="F40" t="s">
        <v>39</v>
      </c>
      <c r="J40" t="s">
        <v>29</v>
      </c>
      <c r="K40" s="1">
        <v>3.0095440554992998</v>
      </c>
      <c r="M40" t="s">
        <v>39</v>
      </c>
      <c r="R40" t="s">
        <v>29</v>
      </c>
      <c r="S40" s="1">
        <v>3.0214916928018498</v>
      </c>
      <c r="U40" t="s">
        <v>39</v>
      </c>
      <c r="AA40" t="s">
        <v>29</v>
      </c>
      <c r="AB40" s="1">
        <v>2.96885256548524</v>
      </c>
      <c r="AD40" t="s">
        <v>39</v>
      </c>
      <c r="AH40" t="s">
        <v>29</v>
      </c>
      <c r="AI40" s="1">
        <v>2.9795927355088399</v>
      </c>
      <c r="AK40" t="s">
        <v>39</v>
      </c>
      <c r="AS40" t="s">
        <v>29</v>
      </c>
      <c r="AT40" s="1">
        <v>3</v>
      </c>
      <c r="AV40" t="s">
        <v>39</v>
      </c>
      <c r="BC40" t="s">
        <v>29</v>
      </c>
      <c r="BD40" s="1">
        <v>3.0077595117973899</v>
      </c>
      <c r="BF40" t="s">
        <v>39</v>
      </c>
    </row>
    <row r="41" spans="3:58" x14ac:dyDescent="0.2">
      <c r="C41" t="s">
        <v>30</v>
      </c>
      <c r="D41" s="1">
        <v>0.999999925471725</v>
      </c>
      <c r="J41" t="s">
        <v>30</v>
      </c>
      <c r="K41" s="1">
        <v>0.99999999487188795</v>
      </c>
      <c r="R41" t="s">
        <v>30</v>
      </c>
      <c r="S41" s="1">
        <v>0.99999999106289095</v>
      </c>
      <c r="AA41" t="s">
        <v>30</v>
      </c>
      <c r="AB41" s="1">
        <v>0.88962880994306304</v>
      </c>
      <c r="AH41" t="s">
        <v>30</v>
      </c>
      <c r="AI41" s="1">
        <v>0.99999998593615702</v>
      </c>
      <c r="AS41" t="s">
        <v>30</v>
      </c>
      <c r="AT41" s="1">
        <v>1</v>
      </c>
      <c r="BC41" t="s">
        <v>30</v>
      </c>
      <c r="BD41" s="1">
        <v>0.999999999973464</v>
      </c>
    </row>
    <row r="42" spans="3:58" x14ac:dyDescent="0.2">
      <c r="C42" t="s">
        <v>31</v>
      </c>
      <c r="D42" s="1">
        <v>0.628814010932921</v>
      </c>
      <c r="J42" t="s">
        <v>31</v>
      </c>
      <c r="K42" s="1">
        <v>0.25031314598851201</v>
      </c>
      <c r="R42" t="s">
        <v>31</v>
      </c>
      <c r="S42" s="1">
        <v>0.85701804726952502</v>
      </c>
      <c r="AA42" t="s">
        <v>31</v>
      </c>
      <c r="AB42" s="1">
        <v>0.99999998378614596</v>
      </c>
      <c r="AH42" t="s">
        <v>31</v>
      </c>
      <c r="AI42" s="1">
        <v>0.76774640400844296</v>
      </c>
      <c r="AS42" t="s">
        <v>31</v>
      </c>
      <c r="AT42" s="1">
        <v>3.3746516422897801E-12</v>
      </c>
      <c r="BC42" t="s">
        <v>31</v>
      </c>
      <c r="BD42" s="1">
        <v>2.85623641451377E-2</v>
      </c>
    </row>
    <row r="65" spans="3:58" x14ac:dyDescent="0.2">
      <c r="C65" t="s">
        <v>32</v>
      </c>
      <c r="D65" s="1">
        <v>8.39249720850315E-17</v>
      </c>
      <c r="J65" t="s">
        <v>32</v>
      </c>
      <c r="K65" s="1">
        <v>0.999999999999996</v>
      </c>
      <c r="R65" t="s">
        <v>32</v>
      </c>
      <c r="S65" s="1">
        <v>18</v>
      </c>
      <c r="AA65" t="s">
        <v>32</v>
      </c>
      <c r="AB65" s="1">
        <v>-3.3100455376630302E-17</v>
      </c>
      <c r="AH65" t="s">
        <v>32</v>
      </c>
      <c r="AI65" s="1">
        <v>12</v>
      </c>
      <c r="AS65" t="s">
        <v>32</v>
      </c>
      <c r="AT65" s="1">
        <v>-1.3240182150652101E-16</v>
      </c>
      <c r="BC65" t="s">
        <v>32</v>
      </c>
      <c r="BD65" s="1">
        <v>6</v>
      </c>
    </row>
    <row r="66" spans="3:58" x14ac:dyDescent="0.2">
      <c r="C66" t="s">
        <v>33</v>
      </c>
      <c r="D66" s="1">
        <v>2</v>
      </c>
      <c r="J66" t="s">
        <v>33</v>
      </c>
      <c r="K66" s="1">
        <v>1</v>
      </c>
      <c r="R66" t="s">
        <v>33</v>
      </c>
      <c r="S66" s="1">
        <v>13.999999999999901</v>
      </c>
      <c r="AA66" t="s">
        <v>33</v>
      </c>
      <c r="AB66" s="1">
        <v>0.999999999999999</v>
      </c>
      <c r="AH66" t="s">
        <v>33</v>
      </c>
      <c r="AI66" s="1">
        <v>5.99999999999996</v>
      </c>
      <c r="AS66" t="s">
        <v>33</v>
      </c>
      <c r="AT66" s="1">
        <v>3.9999999999999898</v>
      </c>
      <c r="BC66" t="s">
        <v>33</v>
      </c>
      <c r="BD66" s="1">
        <v>10</v>
      </c>
    </row>
    <row r="67" spans="3:58" x14ac:dyDescent="0.2">
      <c r="C67" t="s">
        <v>30</v>
      </c>
      <c r="D67" s="1">
        <v>1</v>
      </c>
      <c r="F67" t="s">
        <v>40</v>
      </c>
      <c r="J67" t="s">
        <v>30</v>
      </c>
      <c r="K67" s="1">
        <v>1</v>
      </c>
      <c r="M67" t="s">
        <v>40</v>
      </c>
      <c r="R67" t="s">
        <v>30</v>
      </c>
      <c r="S67" s="1">
        <v>1</v>
      </c>
      <c r="U67" t="s">
        <v>40</v>
      </c>
      <c r="AA67" t="s">
        <v>30</v>
      </c>
      <c r="AB67" s="1">
        <v>5.4766001315223405E-16</v>
      </c>
      <c r="AD67" t="s">
        <v>40</v>
      </c>
      <c r="AH67" t="s">
        <v>30</v>
      </c>
      <c r="AI67" s="1">
        <v>1</v>
      </c>
      <c r="AK67" t="s">
        <v>40</v>
      </c>
      <c r="AS67" t="s">
        <v>30</v>
      </c>
      <c r="AT67" s="1">
        <v>1</v>
      </c>
      <c r="AV67" t="s">
        <v>40</v>
      </c>
      <c r="BC67" t="s">
        <v>30</v>
      </c>
      <c r="BD67" s="1">
        <v>1</v>
      </c>
      <c r="BF67" t="s">
        <v>40</v>
      </c>
    </row>
    <row r="68" spans="3:58" x14ac:dyDescent="0.2">
      <c r="C68" t="s">
        <v>31</v>
      </c>
      <c r="D68" s="1">
        <v>4.4408920985006202E-16</v>
      </c>
      <c r="J68" t="s">
        <v>31</v>
      </c>
      <c r="K68" s="1">
        <v>2.1665000314020299E-15</v>
      </c>
      <c r="R68" t="s">
        <v>31</v>
      </c>
      <c r="S68" s="1">
        <v>2.7211715057442701E-14</v>
      </c>
      <c r="AA68" t="s">
        <v>31</v>
      </c>
      <c r="AB68" s="1">
        <v>1</v>
      </c>
      <c r="AH68" t="s">
        <v>31</v>
      </c>
      <c r="AI68" s="1">
        <v>2.0957999714358701E-14</v>
      </c>
      <c r="AS68" t="s">
        <v>31</v>
      </c>
      <c r="AT68" s="1">
        <v>2.1906400526089299E-15</v>
      </c>
      <c r="BC68" t="s">
        <v>31</v>
      </c>
      <c r="BD68" s="1">
        <v>1.06581410364015E-14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Analisi sulle classi reticolari</vt:lpstr>
      <vt:lpstr>Classe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Franco Naggi</dc:creator>
  <cp:lastModifiedBy>Edoardo Franco Naggi</cp:lastModifiedBy>
  <dcterms:created xsi:type="dcterms:W3CDTF">2022-11-30T14:24:15Z</dcterms:created>
  <dcterms:modified xsi:type="dcterms:W3CDTF">2023-01-04T15:09:54Z</dcterms:modified>
</cp:coreProperties>
</file>