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8870" windowHeight="9885" activeTab="2"/>
  </bookViews>
  <sheets>
    <sheet name="checklist" sheetId="3" r:id="rId1"/>
    <sheet name="PCB cost" sheetId="2" r:id="rId2"/>
    <sheet name="Part price" sheetId="4" r:id="rId3"/>
    <sheet name="part cost template" sheetId="1" r:id="rId4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2" i="1" s="1"/>
  <c r="C13" i="2" l="1"/>
  <c r="C10" i="2"/>
  <c r="C15" i="2" l="1"/>
  <c r="C9" i="2"/>
  <c r="C8" i="2"/>
  <c r="D3" i="2"/>
  <c r="D2" i="2"/>
  <c r="C7" i="2"/>
</calcChain>
</file>

<file path=xl/sharedStrings.xml><?xml version="1.0" encoding="utf-8"?>
<sst xmlns="http://schemas.openxmlformats.org/spreadsheetml/2006/main" count="72" uniqueCount="60">
  <si>
    <t>PCB cost</t>
    <phoneticPr fontId="1" type="noConversion"/>
  </si>
  <si>
    <t>Engineering cost</t>
    <phoneticPr fontId="1" type="noConversion"/>
  </si>
  <si>
    <t>L</t>
    <phoneticPr fontId="1" type="noConversion"/>
  </si>
  <si>
    <t>W</t>
    <phoneticPr fontId="1" type="noConversion"/>
  </si>
  <si>
    <t>Set</t>
    <phoneticPr fontId="1" type="noConversion"/>
  </si>
  <si>
    <t>Cost</t>
    <phoneticPr fontId="1" type="noConversion"/>
  </si>
  <si>
    <t>Price</t>
    <phoneticPr fontId="1" type="noConversion"/>
  </si>
  <si>
    <t>Film cost</t>
    <phoneticPr fontId="1" type="noConversion"/>
  </si>
  <si>
    <t>Total Area</t>
    <phoneticPr fontId="1" type="noConversion"/>
  </si>
  <si>
    <t>Single Area</t>
    <phoneticPr fontId="1" type="noConversion"/>
  </si>
  <si>
    <t>Board cost</t>
    <phoneticPr fontId="1" type="noConversion"/>
  </si>
  <si>
    <t xml:space="preserve">Unit PCB cost </t>
    <phoneticPr fontId="1" type="noConversion"/>
  </si>
  <si>
    <t>Value</t>
    <phoneticPr fontId="1" type="noConversion"/>
  </si>
  <si>
    <t>Stencil</t>
    <phoneticPr fontId="1" type="noConversion"/>
  </si>
  <si>
    <t>Pick-and-Place file</t>
    <phoneticPr fontId="1" type="noConversion"/>
  </si>
  <si>
    <t>Part list</t>
    <phoneticPr fontId="1" type="noConversion"/>
  </si>
  <si>
    <t>Description</t>
    <phoneticPr fontId="1" type="noConversion"/>
  </si>
  <si>
    <t>10V/20%</t>
    <phoneticPr fontId="1" type="noConversion"/>
  </si>
  <si>
    <t>50V/20%</t>
    <phoneticPr fontId="1" type="noConversion"/>
  </si>
  <si>
    <t>25V/20%</t>
    <phoneticPr fontId="1" type="noConversion"/>
  </si>
  <si>
    <t>Stencil Cost</t>
    <phoneticPr fontId="1" type="noConversion"/>
  </si>
  <si>
    <t>Total Cost</t>
    <phoneticPr fontId="1" type="noConversion"/>
  </si>
  <si>
    <t>100pcs Price</t>
    <phoneticPr fontId="1" type="noConversion"/>
  </si>
  <si>
    <t>Designator | part name</t>
    <phoneticPr fontId="1" type="noConversion"/>
  </si>
  <si>
    <t>Note</t>
    <phoneticPr fontId="1" type="noConversion"/>
  </si>
  <si>
    <t>Value</t>
    <phoneticPr fontId="1" type="noConversion"/>
  </si>
  <si>
    <t>Qty</t>
    <phoneticPr fontId="1" type="noConversion"/>
  </si>
  <si>
    <t>C1</t>
    <phoneticPr fontId="1" type="noConversion"/>
  </si>
  <si>
    <t>Total Price</t>
    <phoneticPr fontId="1" type="noConversion"/>
  </si>
  <si>
    <t>C0805-1UF</t>
    <phoneticPr fontId="1" type="noConversion"/>
  </si>
  <si>
    <t>Price look</t>
    <phoneticPr fontId="1" type="noConversion"/>
  </si>
  <si>
    <t>5%/1/8W</t>
    <phoneticPr fontId="1" type="noConversion"/>
  </si>
  <si>
    <t>Group</t>
    <phoneticPr fontId="1" type="noConversion"/>
  </si>
  <si>
    <t>Resistor</t>
    <phoneticPr fontId="1" type="noConversion"/>
  </si>
  <si>
    <t>Capacitor</t>
    <phoneticPr fontId="1" type="noConversion"/>
  </si>
  <si>
    <t>LED</t>
    <phoneticPr fontId="1" type="noConversion"/>
  </si>
  <si>
    <t>Button</t>
    <phoneticPr fontId="1" type="noConversion"/>
  </si>
  <si>
    <t>IC</t>
    <phoneticPr fontId="1" type="noConversion"/>
  </si>
  <si>
    <t>1206-1N4007</t>
    <phoneticPr fontId="1" type="noConversion"/>
  </si>
  <si>
    <t>SOD-123</t>
    <phoneticPr fontId="1" type="noConversion"/>
  </si>
  <si>
    <t>Diode</t>
    <phoneticPr fontId="1" type="noConversion"/>
  </si>
  <si>
    <t>PTH</t>
    <phoneticPr fontId="1" type="noConversion"/>
  </si>
  <si>
    <t>Alminium CAP</t>
    <phoneticPr fontId="1" type="noConversion"/>
  </si>
  <si>
    <t>5x5.4-10UF</t>
    <phoneticPr fontId="1" type="noConversion"/>
  </si>
  <si>
    <t>* R0805-1K</t>
    <phoneticPr fontId="1" type="noConversion"/>
  </si>
  <si>
    <t>* R0805-10K</t>
    <phoneticPr fontId="1" type="noConversion"/>
  </si>
  <si>
    <t>* R0805-4.7K</t>
    <phoneticPr fontId="1" type="noConversion"/>
  </si>
  <si>
    <t>* C0805-1UF</t>
    <phoneticPr fontId="1" type="noConversion"/>
  </si>
  <si>
    <t>* C0805-0.1UF</t>
    <phoneticPr fontId="1" type="noConversion"/>
  </si>
  <si>
    <t>* C0805-10UF</t>
    <phoneticPr fontId="1" type="noConversion"/>
  </si>
  <si>
    <t>* LED0805-RED</t>
    <phoneticPr fontId="1" type="noConversion"/>
  </si>
  <si>
    <t>* AMS1117</t>
    <phoneticPr fontId="1" type="noConversion"/>
  </si>
  <si>
    <t>PTH-6x6</t>
    <phoneticPr fontId="1" type="noConversion"/>
  </si>
  <si>
    <t>Pin header 1x2pin</t>
    <phoneticPr fontId="1" type="noConversion"/>
  </si>
  <si>
    <t>Pin header 1x1pin</t>
    <phoneticPr fontId="1" type="noConversion"/>
  </si>
  <si>
    <t>1206-1N4148</t>
    <phoneticPr fontId="1" type="noConversion"/>
  </si>
  <si>
    <t>?</t>
    <phoneticPr fontId="1" type="noConversion"/>
  </si>
  <si>
    <t>SMD-Turtle Switch</t>
    <phoneticPr fontId="1" type="noConversion"/>
  </si>
  <si>
    <t>WLD 572-573, IV 38-45, VF 2.0-2.1</t>
    <phoneticPr fontId="1" type="noConversion"/>
  </si>
  <si>
    <t>WLD 600-625, IV 100-150, VF 2.0-2.3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</si>
</sst>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-\$* #,##0.00_ ;_-\$* \-#,##0.00\ ;_-\$* &quot;-&quot;??_ ;_-@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176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  <xf numFmtId="9" fontId="0" fillId="0" borderId="0" xfId="0" applyNumberForma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"/>
  <sheetViews>
    <sheetView workbookViewId="0">
      <selection activeCell="A27" sqref="A27"/>
    </sheetView>
  </sheetViews>
  <sheetFormatPr defaultRowHeight="14.25" x14ac:dyDescent="0.2"/>
  <cols>
    <col min="1" max="1" width="18.125" customWidth="1"/>
    <col min="2" max="2" width="13.375" customWidth="1"/>
  </cols>
  <sheetData>
    <row r="2" spans="1:1" x14ac:dyDescent="0.2">
      <c r="A2" t="s">
        <v>0</v>
      </c>
    </row>
    <row r="3" spans="1:1" x14ac:dyDescent="0.2">
      <c r="A3" t="s">
        <v>13</v>
      </c>
    </row>
    <row r="4" spans="1:1" x14ac:dyDescent="0.2">
      <c r="A4" t="s">
        <v>14</v>
      </c>
    </row>
    <row r="5" spans="1:1" x14ac:dyDescent="0.2">
      <c r="A5" t="s">
        <v>15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workbookViewId="0">
      <selection activeCell="C5" sqref="C5"/>
    </sheetView>
  </sheetViews>
  <sheetFormatPr defaultRowHeight="14.25" x14ac:dyDescent="0.2"/>
  <cols>
    <col min="1" max="1" width="17.875" customWidth="1"/>
    <col min="2" max="2" width="14.875" customWidth="1"/>
    <col min="3" max="3" width="19.5" customWidth="1"/>
  </cols>
  <sheetData>
    <row r="2" spans="1:4" x14ac:dyDescent="0.2">
      <c r="A2" t="s">
        <v>2</v>
      </c>
      <c r="B2">
        <v>7.5</v>
      </c>
      <c r="C2" t="s">
        <v>9</v>
      </c>
      <c r="D2">
        <f>B2*B3</f>
        <v>56.25</v>
      </c>
    </row>
    <row r="3" spans="1:4" x14ac:dyDescent="0.2">
      <c r="A3" t="s">
        <v>3</v>
      </c>
      <c r="B3">
        <v>7.5</v>
      </c>
      <c r="C3" t="s">
        <v>8</v>
      </c>
      <c r="D3">
        <f>D2*B4</f>
        <v>281.25</v>
      </c>
    </row>
    <row r="4" spans="1:4" x14ac:dyDescent="0.2">
      <c r="A4" t="s">
        <v>4</v>
      </c>
      <c r="B4">
        <v>5</v>
      </c>
    </row>
    <row r="6" spans="1:4" x14ac:dyDescent="0.2">
      <c r="B6" t="s">
        <v>5</v>
      </c>
      <c r="C6" t="s">
        <v>6</v>
      </c>
    </row>
    <row r="7" spans="1:4" x14ac:dyDescent="0.2">
      <c r="A7" t="s">
        <v>1</v>
      </c>
      <c r="B7">
        <v>13</v>
      </c>
      <c r="C7">
        <f>B7</f>
        <v>13</v>
      </c>
    </row>
    <row r="8" spans="1:4" x14ac:dyDescent="0.2">
      <c r="A8" t="s">
        <v>7</v>
      </c>
      <c r="B8">
        <v>0.08</v>
      </c>
      <c r="C8">
        <f>B8*D2</f>
        <v>4.5</v>
      </c>
    </row>
    <row r="9" spans="1:4" x14ac:dyDescent="0.2">
      <c r="A9" t="s">
        <v>10</v>
      </c>
      <c r="B9">
        <v>0.12</v>
      </c>
      <c r="C9">
        <f>B9*D3</f>
        <v>33.75</v>
      </c>
    </row>
    <row r="10" spans="1:4" x14ac:dyDescent="0.2">
      <c r="C10">
        <f>SUM(C7:C9)</f>
        <v>51.25</v>
      </c>
    </row>
    <row r="12" spans="1:4" x14ac:dyDescent="0.2">
      <c r="A12" t="s">
        <v>20</v>
      </c>
      <c r="C12">
        <v>15</v>
      </c>
    </row>
    <row r="13" spans="1:4" x14ac:dyDescent="0.2">
      <c r="A13" t="s">
        <v>21</v>
      </c>
      <c r="C13" s="3">
        <f>SUM(C10:C12)</f>
        <v>66.25</v>
      </c>
    </row>
    <row r="15" spans="1:4" x14ac:dyDescent="0.2">
      <c r="A15" t="s">
        <v>11</v>
      </c>
      <c r="C15" s="2">
        <f>C13/(B4*10)</f>
        <v>1.325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C22" sqref="C22"/>
    </sheetView>
  </sheetViews>
  <sheetFormatPr defaultRowHeight="14.25" x14ac:dyDescent="0.2"/>
  <cols>
    <col min="1" max="1" width="18.875" style="1" customWidth="1"/>
    <col min="2" max="2" width="15.75" style="1" customWidth="1"/>
    <col min="3" max="3" width="16.125" style="1" customWidth="1"/>
    <col min="4" max="4" width="36.375" style="1" customWidth="1"/>
    <col min="6" max="16384" width="9" style="1"/>
  </cols>
  <sheetData>
    <row r="1" spans="1:4" x14ac:dyDescent="0.2">
      <c r="A1" s="1" t="s">
        <v>12</v>
      </c>
      <c r="B1" s="1" t="s">
        <v>22</v>
      </c>
      <c r="C1" s="1" t="s">
        <v>32</v>
      </c>
      <c r="D1" s="1" t="s">
        <v>16</v>
      </c>
    </row>
    <row r="2" spans="1:4" x14ac:dyDescent="0.2">
      <c r="A2" s="1" t="s">
        <v>44</v>
      </c>
      <c r="B2" s="1">
        <v>0.2</v>
      </c>
      <c r="C2" s="1" t="s">
        <v>33</v>
      </c>
      <c r="D2" s="5" t="s">
        <v>31</v>
      </c>
    </row>
    <row r="3" spans="1:4" x14ac:dyDescent="0.2">
      <c r="A3" s="1" t="s">
        <v>45</v>
      </c>
      <c r="B3" s="1">
        <v>0.2</v>
      </c>
      <c r="C3" s="1" t="s">
        <v>33</v>
      </c>
      <c r="D3" s="5" t="s">
        <v>31</v>
      </c>
    </row>
    <row r="4" spans="1:4" x14ac:dyDescent="0.2">
      <c r="A4" s="1" t="s">
        <v>46</v>
      </c>
      <c r="B4" s="1">
        <v>0.2</v>
      </c>
      <c r="C4" s="1" t="s">
        <v>33</v>
      </c>
      <c r="D4" s="5" t="s">
        <v>31</v>
      </c>
    </row>
    <row r="5" spans="1:4" x14ac:dyDescent="0.2">
      <c r="A5" s="1" t="s">
        <v>47</v>
      </c>
      <c r="B5" s="1">
        <v>0.4</v>
      </c>
      <c r="C5" s="1" t="s">
        <v>34</v>
      </c>
      <c r="D5" s="1" t="s">
        <v>19</v>
      </c>
    </row>
    <row r="6" spans="1:4" x14ac:dyDescent="0.2">
      <c r="A6" s="1" t="s">
        <v>48</v>
      </c>
      <c r="B6" s="1">
        <v>0.4</v>
      </c>
      <c r="C6" s="1" t="s">
        <v>34</v>
      </c>
      <c r="D6" s="1" t="s">
        <v>18</v>
      </c>
    </row>
    <row r="7" spans="1:4" x14ac:dyDescent="0.2">
      <c r="A7" s="1" t="s">
        <v>49</v>
      </c>
      <c r="B7" s="1">
        <v>0.8</v>
      </c>
      <c r="C7" s="1" t="s">
        <v>34</v>
      </c>
      <c r="D7" s="1" t="s">
        <v>17</v>
      </c>
    </row>
    <row r="8" spans="1:4" x14ac:dyDescent="0.2">
      <c r="A8" s="1" t="s">
        <v>50</v>
      </c>
      <c r="B8" s="1">
        <v>1</v>
      </c>
      <c r="C8" s="1" t="s">
        <v>35</v>
      </c>
      <c r="D8" s="1" t="s">
        <v>58</v>
      </c>
    </row>
    <row r="9" spans="1:4" x14ac:dyDescent="0.2">
      <c r="A9" s="1" t="s">
        <v>50</v>
      </c>
      <c r="B9" s="1">
        <v>1</v>
      </c>
      <c r="C9" s="1" t="s">
        <v>35</v>
      </c>
      <c r="D9" s="1" t="s">
        <v>59</v>
      </c>
    </row>
    <row r="10" spans="1:4" x14ac:dyDescent="0.2">
      <c r="A10" s="1" t="s">
        <v>57</v>
      </c>
      <c r="C10" s="1" t="s">
        <v>36</v>
      </c>
    </row>
    <row r="11" spans="1:4" x14ac:dyDescent="0.2">
      <c r="A11" s="1" t="s">
        <v>52</v>
      </c>
      <c r="B11" s="1">
        <v>0.8</v>
      </c>
      <c r="C11" s="1" t="s">
        <v>36</v>
      </c>
    </row>
    <row r="12" spans="1:4" x14ac:dyDescent="0.2">
      <c r="A12" s="1" t="s">
        <v>51</v>
      </c>
      <c r="B12" s="1">
        <v>1.5</v>
      </c>
      <c r="C12" s="1" t="s">
        <v>37</v>
      </c>
    </row>
    <row r="13" spans="1:4" x14ac:dyDescent="0.2">
      <c r="A13" s="1" t="s">
        <v>55</v>
      </c>
      <c r="B13" s="1" t="s">
        <v>56</v>
      </c>
      <c r="C13" s="1" t="s">
        <v>40</v>
      </c>
      <c r="D13" s="1" t="s">
        <v>39</v>
      </c>
    </row>
    <row r="14" spans="1:4" x14ac:dyDescent="0.2">
      <c r="A14" s="1" t="s">
        <v>38</v>
      </c>
      <c r="B14" s="1">
        <v>0.8</v>
      </c>
      <c r="C14" s="1" t="s">
        <v>40</v>
      </c>
      <c r="D14" s="1" t="s">
        <v>39</v>
      </c>
    </row>
    <row r="15" spans="1:4" x14ac:dyDescent="0.2">
      <c r="A15" s="1" t="s">
        <v>43</v>
      </c>
      <c r="B15" s="1">
        <v>2.5</v>
      </c>
      <c r="C15" s="1" t="s">
        <v>42</v>
      </c>
    </row>
    <row r="16" spans="1:4" x14ac:dyDescent="0.2">
      <c r="A16" s="1" t="s">
        <v>54</v>
      </c>
      <c r="B16" s="1">
        <v>0.5</v>
      </c>
      <c r="C16" s="1" t="s">
        <v>41</v>
      </c>
    </row>
    <row r="17" spans="1:3" x14ac:dyDescent="0.2">
      <c r="A17" s="1" t="s">
        <v>53</v>
      </c>
      <c r="B17" s="1">
        <v>1</v>
      </c>
      <c r="C17" s="1" t="s">
        <v>41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26" sqref="B26"/>
    </sheetView>
  </sheetViews>
  <sheetFormatPr defaultColWidth="11" defaultRowHeight="14.25" x14ac:dyDescent="0.2"/>
  <cols>
    <col min="1" max="1" width="18.625" customWidth="1"/>
    <col min="2" max="3" width="13.625" customWidth="1"/>
    <col min="6" max="6" width="22.375" customWidth="1"/>
  </cols>
  <sheetData>
    <row r="1" spans="1:6" s="4" customFormat="1" ht="28.5" x14ac:dyDescent="0.2">
      <c r="A1" s="4" t="s">
        <v>23</v>
      </c>
      <c r="B1" s="4" t="s">
        <v>25</v>
      </c>
      <c r="C1" s="4" t="s">
        <v>26</v>
      </c>
      <c r="D1" s="4" t="s">
        <v>30</v>
      </c>
      <c r="E1" s="4" t="s">
        <v>28</v>
      </c>
      <c r="F1" s="4" t="s">
        <v>24</v>
      </c>
    </row>
    <row r="2" spans="1:6" x14ac:dyDescent="0.2">
      <c r="A2" t="s">
        <v>27</v>
      </c>
      <c r="B2" t="s">
        <v>29</v>
      </c>
      <c r="C2">
        <v>100</v>
      </c>
      <c r="D2" t="e">
        <f>VLOOKUP(B2,'Part price'!A:D,2,FALSE)</f>
        <v>#N/A</v>
      </c>
      <c r="E2" t="e">
        <f>C2/100*D2</f>
        <v>#N/A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checklist</vt:lpstr>
      <vt:lpstr>PCB cost</vt:lpstr>
      <vt:lpstr>Part price</vt:lpstr>
      <vt:lpstr>part cost template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Toni1</dc:creator>
  <cp:lastModifiedBy>hechao</cp:lastModifiedBy>
  <dcterms:created xsi:type="dcterms:W3CDTF">2017-03-15T16:01:20Z</dcterms:created>
  <dcterms:modified xsi:type="dcterms:W3CDTF">2017-03-17T03:19:11Z</dcterms:modified>
</cp:coreProperties>
</file>