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hile-my.sharepoint.com/personal/edrian_cobian_uchile_cl/Documents/Universidad/1er Semestre 2021/Ingeniería en Alta Tensión/Tareas/Ejercicio N°1/High-Voltage-Engineering/Ejercicio 1/Datos/"/>
    </mc:Choice>
  </mc:AlternateContent>
  <xr:revisionPtr revIDLastSave="0" documentId="8_{954DC41C-C178-4584-A9CF-822ED8E3CF3F}" xr6:coauthVersionLast="46" xr6:coauthVersionMax="46" xr10:uidLastSave="{00000000-0000-0000-0000-000000000000}"/>
  <bookViews>
    <workbookView xWindow="-120" yWindow="-120" windowWidth="20730" windowHeight="11160" activeTab="2" xr2:uid="{94EAC86A-BEC6-4075-92CB-3576BCF03589}"/>
  </bookViews>
  <sheets>
    <sheet name="Datos AC Electro" sheetId="1" r:id="rId1"/>
    <sheet name="Datos Ac Magnetico" sheetId="3" r:id="rId2"/>
    <sheet name="Grafic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K9" i="2"/>
  <c r="K18" i="2"/>
  <c r="K3" i="2"/>
  <c r="K4" i="2"/>
  <c r="K5" i="2"/>
  <c r="K6" i="2"/>
  <c r="K7" i="2"/>
  <c r="K10" i="2"/>
  <c r="K11" i="2"/>
  <c r="K12" i="2"/>
  <c r="K13" i="2"/>
  <c r="K14" i="2"/>
  <c r="K15" i="2"/>
  <c r="K16" i="2"/>
  <c r="K17" i="2"/>
  <c r="K19" i="2"/>
  <c r="K20" i="2"/>
  <c r="K21" i="2"/>
  <c r="K22" i="2"/>
  <c r="K2" i="2"/>
  <c r="B13" i="2"/>
  <c r="B14" i="2"/>
  <c r="B15" i="2"/>
  <c r="B17" i="2"/>
  <c r="B11" i="2"/>
  <c r="B10" i="2"/>
  <c r="B9" i="2"/>
  <c r="H2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E22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5" i="2"/>
  <c r="E6" i="2"/>
  <c r="E7" i="2"/>
  <c r="E8" i="2"/>
  <c r="E4" i="2"/>
  <c r="E3" i="2"/>
  <c r="E2" i="2"/>
  <c r="D5" i="2"/>
  <c r="B3" i="2"/>
  <c r="B4" i="2"/>
  <c r="B5" i="2"/>
  <c r="B6" i="2"/>
  <c r="B7" i="2"/>
  <c r="B8" i="2"/>
  <c r="B12" i="2"/>
  <c r="B16" i="2"/>
  <c r="B18" i="2"/>
  <c r="B19" i="2"/>
  <c r="B20" i="2"/>
  <c r="B21" i="2"/>
  <c r="B22" i="2"/>
  <c r="B2" i="2"/>
  <c r="A2" i="2"/>
  <c r="F5" i="1"/>
</calcChain>
</file>

<file path=xl/sharedStrings.xml><?xml version="1.0" encoding="utf-8"?>
<sst xmlns="http://schemas.openxmlformats.org/spreadsheetml/2006/main" count="281" uniqueCount="146">
  <si>
    <t>L (m)</t>
  </si>
  <si>
    <t>x (m)</t>
  </si>
  <si>
    <t>y (m)</t>
  </si>
  <si>
    <t xml:space="preserve">Nx </t>
  </si>
  <si>
    <t xml:space="preserve">Ny </t>
  </si>
  <si>
    <t>U (V)</t>
  </si>
  <si>
    <t>s (S/m)</t>
  </si>
  <si>
    <t xml:space="preserve">e </t>
  </si>
  <si>
    <t>jactive (A/m2)</t>
  </si>
  <si>
    <t>jactive,x (A/m2)</t>
  </si>
  <si>
    <t>jactive,y (A/m2)</t>
  </si>
  <si>
    <t>jreactive (A/m2)</t>
  </si>
  <si>
    <t>jreactive,x (A/m2)</t>
  </si>
  <si>
    <t>jreactive,y (A/m2)</t>
  </si>
  <si>
    <t>japparent (A/m2)</t>
  </si>
  <si>
    <t>japparent,x (A/m2)</t>
  </si>
  <si>
    <t>japparent,y (A/m2)</t>
  </si>
  <si>
    <t>Qactive (W/m3)</t>
  </si>
  <si>
    <t>Qreactive (W/m3)</t>
  </si>
  <si>
    <t>Qapparent (W/m3)</t>
  </si>
  <si>
    <t>E (V/m)</t>
  </si>
  <si>
    <t>Ex (V/m)</t>
  </si>
  <si>
    <t>Ey (V/m)</t>
  </si>
  <si>
    <t>En (V/m)</t>
  </si>
  <si>
    <t>Et (V/m)</t>
  </si>
  <si>
    <t>D (C/m2)</t>
  </si>
  <si>
    <t>Dx (C/m2)</t>
  </si>
  <si>
    <t>Dy (C/m2)</t>
  </si>
  <si>
    <t>Dn (C/m2)</t>
  </si>
  <si>
    <t>Dt (C/m2)</t>
  </si>
  <si>
    <t>Distancia</t>
  </si>
  <si>
    <t>U</t>
  </si>
  <si>
    <t>Potencial (U)</t>
  </si>
  <si>
    <t>E{V/m]</t>
  </si>
  <si>
    <t>Campo ele</t>
  </si>
  <si>
    <t>jtotal (A/m2)</t>
  </si>
  <si>
    <t>jexternal (A/m2)</t>
  </si>
  <si>
    <t>jeddies (A/m2)</t>
  </si>
  <si>
    <t>Q (W/m3)</t>
  </si>
  <si>
    <t>V (V)</t>
  </si>
  <si>
    <t>B (T)</t>
  </si>
  <si>
    <t>Bx (T)</t>
  </si>
  <si>
    <t>By (T)</t>
  </si>
  <si>
    <t>Bn (T)</t>
  </si>
  <si>
    <t>Bt (T)</t>
  </si>
  <si>
    <t>H (A/m)</t>
  </si>
  <si>
    <t>Hx (A/m)</t>
  </si>
  <si>
    <t>Hy (A/m)</t>
  </si>
  <si>
    <t>Hn (A/m)</t>
  </si>
  <si>
    <t>Ht (A/m)</t>
  </si>
  <si>
    <t>S (W/m2)</t>
  </si>
  <si>
    <t>Sx (W/m2)</t>
  </si>
  <si>
    <t>Sy (W/m2)</t>
  </si>
  <si>
    <t>w (J/m3)</t>
  </si>
  <si>
    <t>F (N/m3)</t>
  </si>
  <si>
    <t>Fx (N/m3)</t>
  </si>
  <si>
    <t>Fy (N/m3)</t>
  </si>
  <si>
    <t>A (Wb/m)</t>
  </si>
  <si>
    <t xml:space="preserve">m </t>
  </si>
  <si>
    <t>T (°C)</t>
  </si>
  <si>
    <t xml:space="preserve">      3.e-15</t>
  </si>
  <si>
    <t xml:space="preserve">     -273.15</t>
  </si>
  <si>
    <t xml:space="preserve">   0.0718355</t>
  </si>
  <si>
    <t xml:space="preserve">   0.0178353</t>
  </si>
  <si>
    <t xml:space="preserve">   0.0695862</t>
  </si>
  <si>
    <t xml:space="preserve">   0.0993057</t>
  </si>
  <si>
    <t xml:space="preserve">   0.0198807</t>
  </si>
  <si>
    <t xml:space="preserve">   0.0972953</t>
  </si>
  <si>
    <t xml:space="preserve">    0.122149</t>
  </si>
  <si>
    <t xml:space="preserve">   0.0182832</t>
  </si>
  <si>
    <t xml:space="preserve">    0.120772</t>
  </si>
  <si>
    <t xml:space="preserve">    0.148034</t>
  </si>
  <si>
    <t xml:space="preserve">   0.0257662</t>
  </si>
  <si>
    <t xml:space="preserve">    0.145774</t>
  </si>
  <si>
    <t xml:space="preserve">    0.167074</t>
  </si>
  <si>
    <t xml:space="preserve">   0.0328335</t>
  </si>
  <si>
    <t xml:space="preserve">    0.163816</t>
  </si>
  <si>
    <t xml:space="preserve">    0.193298</t>
  </si>
  <si>
    <t xml:space="preserve">   0.0467907</t>
  </si>
  <si>
    <t xml:space="preserve">    0.187549</t>
  </si>
  <si>
    <t xml:space="preserve"> -0.00032726</t>
  </si>
  <si>
    <t xml:space="preserve">    0.252618</t>
  </si>
  <si>
    <t xml:space="preserve">    0.095409</t>
  </si>
  <si>
    <t xml:space="preserve">    0.233908</t>
  </si>
  <si>
    <t xml:space="preserve">  0.00166573</t>
  </si>
  <si>
    <t xml:space="preserve">  0.00154718</t>
  </si>
  <si>
    <t xml:space="preserve">    0.350093</t>
  </si>
  <si>
    <t xml:space="preserve">    0.102303</t>
  </si>
  <si>
    <t xml:space="preserve">    0.334813</t>
  </si>
  <si>
    <t xml:space="preserve">  0.00257837</t>
  </si>
  <si>
    <t xml:space="preserve">  0.00251183</t>
  </si>
  <si>
    <t xml:space="preserve">    0.471257</t>
  </si>
  <si>
    <t xml:space="preserve">    0.105734</t>
  </si>
  <si>
    <t xml:space="preserve">    0.459242</t>
  </si>
  <si>
    <t xml:space="preserve">  0.00344619</t>
  </si>
  <si>
    <t xml:space="preserve">  0.00340791</t>
  </si>
  <si>
    <t xml:space="preserve">    0.588039</t>
  </si>
  <si>
    <t xml:space="preserve">    0.093372</t>
  </si>
  <si>
    <t xml:space="preserve">    0.580579</t>
  </si>
  <si>
    <t xml:space="preserve">  0.00411325</t>
  </si>
  <si>
    <t xml:space="preserve">  0.00411087</t>
  </si>
  <si>
    <t xml:space="preserve">    0.291498</t>
  </si>
  <si>
    <t xml:space="preserve">    0.611969</t>
  </si>
  <si>
    <t xml:space="preserve">   0.0651325</t>
  </si>
  <si>
    <t xml:space="preserve">    0.608493</t>
  </si>
  <si>
    <t xml:space="preserve">  0.00408062</t>
  </si>
  <si>
    <t xml:space="preserve">   0.0040765</t>
  </si>
  <si>
    <t xml:space="preserve">    0.593953</t>
  </si>
  <si>
    <t xml:space="preserve">    0.111859</t>
  </si>
  <si>
    <t xml:space="preserve">    0.583325</t>
  </si>
  <si>
    <t xml:space="preserve">  0.00367683</t>
  </si>
  <si>
    <t xml:space="preserve">  0.00361857</t>
  </si>
  <si>
    <t xml:space="preserve">      0.4787</t>
  </si>
  <si>
    <t xml:space="preserve">    0.102471</t>
  </si>
  <si>
    <t xml:space="preserve">    0.467604</t>
  </si>
  <si>
    <t xml:space="preserve">  0.00257354</t>
  </si>
  <si>
    <t xml:space="preserve">   0.0024929</t>
  </si>
  <si>
    <t xml:space="preserve">    0.385452</t>
  </si>
  <si>
    <t xml:space="preserve">    0.113522</t>
  </si>
  <si>
    <t xml:space="preserve">    0.368355</t>
  </si>
  <si>
    <t xml:space="preserve">  0.00159599</t>
  </si>
  <si>
    <t xml:space="preserve">  0.00143463</t>
  </si>
  <si>
    <t xml:space="preserve">    0.306344</t>
  </si>
  <si>
    <t xml:space="preserve">   0.0862351</t>
  </si>
  <si>
    <t xml:space="preserve">    0.293956</t>
  </si>
  <si>
    <t xml:space="preserve">    0.260968</t>
  </si>
  <si>
    <t xml:space="preserve">   0.0434031</t>
  </si>
  <si>
    <t xml:space="preserve">    0.257334</t>
  </si>
  <si>
    <t xml:space="preserve">    0.230313</t>
  </si>
  <si>
    <t xml:space="preserve">   0.0369335</t>
  </si>
  <si>
    <t xml:space="preserve">    0.227332</t>
  </si>
  <si>
    <t xml:space="preserve">  0.00035112</t>
  </si>
  <si>
    <t xml:space="preserve">     0.19637</t>
  </si>
  <si>
    <t xml:space="preserve">   0.0330462</t>
  </si>
  <si>
    <t xml:space="preserve">    0.193569</t>
  </si>
  <si>
    <t xml:space="preserve">    0.159027</t>
  </si>
  <si>
    <t xml:space="preserve">   0.0329396</t>
  </si>
  <si>
    <t xml:space="preserve">    0.155578</t>
  </si>
  <si>
    <t xml:space="preserve">    0.119916</t>
  </si>
  <si>
    <t xml:space="preserve">    0.031825</t>
  </si>
  <si>
    <t xml:space="preserve">    0.115616</t>
  </si>
  <si>
    <t xml:space="preserve">    0.083508</t>
  </si>
  <si>
    <t xml:space="preserve">   0.0284916</t>
  </si>
  <si>
    <t xml:space="preserve">   0.0784972</t>
  </si>
  <si>
    <t>Campo magn (B)</t>
  </si>
  <si>
    <t>B[T]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</si>
</sst>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9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3A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Potencial eléctrico. Linea 2x220 kV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Potencial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Graficos!$B$2:$B$22</c:f>
              <c:numCache>
                <c:formatCode>General</c:formatCode>
                <c:ptCount val="21"/>
                <c:pt idx="0">
                  <c:v>-30.403300000000002</c:v>
                </c:pt>
                <c:pt idx="1">
                  <c:v>-27.3874</c:v>
                </c:pt>
                <c:pt idx="2">
                  <c:v>-24.371500000000001</c:v>
                </c:pt>
                <c:pt idx="3">
                  <c:v>-21.355599999999999</c:v>
                </c:pt>
                <c:pt idx="4">
                  <c:v>-18.339700000000001</c:v>
                </c:pt>
                <c:pt idx="5">
                  <c:v>-15.3238</c:v>
                </c:pt>
                <c:pt idx="6">
                  <c:v>-12.3079</c:v>
                </c:pt>
                <c:pt idx="7">
                  <c:v>-9.2920599999999993</c:v>
                </c:pt>
                <c:pt idx="8">
                  <c:v>-6.2761699999999996</c:v>
                </c:pt>
                <c:pt idx="9">
                  <c:v>-3.2602799999999998</c:v>
                </c:pt>
                <c:pt idx="10">
                  <c:v>-2.4439799999999999E-5</c:v>
                </c:pt>
                <c:pt idx="11">
                  <c:v>2.77149</c:v>
                </c:pt>
                <c:pt idx="12">
                  <c:v>5.7873700000000001</c:v>
                </c:pt>
                <c:pt idx="13">
                  <c:v>8.8032599999999999</c:v>
                </c:pt>
                <c:pt idx="14">
                  <c:v>11.819100000000001</c:v>
                </c:pt>
                <c:pt idx="15">
                  <c:v>14.835000000000001</c:v>
                </c:pt>
                <c:pt idx="16">
                  <c:v>17.850899999999999</c:v>
                </c:pt>
                <c:pt idx="17">
                  <c:v>20.866800000000001</c:v>
                </c:pt>
                <c:pt idx="18">
                  <c:v>23.8827</c:v>
                </c:pt>
                <c:pt idx="19">
                  <c:v>26.898599999999998</c:v>
                </c:pt>
                <c:pt idx="20">
                  <c:v>29.9145</c:v>
                </c:pt>
              </c:numCache>
            </c:numRef>
          </c:cat>
          <c:val>
            <c:numRef>
              <c:f>Graficos!$E$2:$E$22</c:f>
              <c:numCache>
                <c:formatCode>0.000</c:formatCode>
                <c:ptCount val="21"/>
                <c:pt idx="0" formatCode="General">
                  <c:v>80.341700000000003</c:v>
                </c:pt>
                <c:pt idx="1">
                  <c:v>138.88</c:v>
                </c:pt>
                <c:pt idx="2">
                  <c:v>206.108</c:v>
                </c:pt>
                <c:pt idx="3">
                  <c:v>284.35599999999999</c:v>
                </c:pt>
                <c:pt idx="4">
                  <c:v>366.52100000000002</c:v>
                </c:pt>
                <c:pt idx="5">
                  <c:v>446.09300000000002</c:v>
                </c:pt>
                <c:pt idx="6">
                  <c:v>490.99799999999999</c:v>
                </c:pt>
                <c:pt idx="7">
                  <c:v>647.05399999999997</c:v>
                </c:pt>
                <c:pt idx="8">
                  <c:v>665.05399999999997</c:v>
                </c:pt>
                <c:pt idx="9">
                  <c:v>666.45100000000002</c:v>
                </c:pt>
                <c:pt idx="10">
                  <c:v>670.92100000000005</c:v>
                </c:pt>
                <c:pt idx="11">
                  <c:v>674.05499999999995</c:v>
                </c:pt>
                <c:pt idx="12">
                  <c:v>709.47799999999995</c:v>
                </c:pt>
                <c:pt idx="13">
                  <c:v>694.51300000000003</c:v>
                </c:pt>
                <c:pt idx="14">
                  <c:v>568.12900000000002</c:v>
                </c:pt>
                <c:pt idx="15">
                  <c:v>510.24700000000001</c:v>
                </c:pt>
                <c:pt idx="16">
                  <c:v>408.87099999999998</c:v>
                </c:pt>
                <c:pt idx="17">
                  <c:v>336.50599999999997</c:v>
                </c:pt>
                <c:pt idx="18">
                  <c:v>234.244</c:v>
                </c:pt>
                <c:pt idx="19">
                  <c:v>145.405</c:v>
                </c:pt>
                <c:pt idx="20">
                  <c:v>79.638800000000003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7C-4D2D-A501-EBC316D23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0863"/>
        <c:axId val="1832342559"/>
      </c:lineChart>
      <c:catAx>
        <c:axId val="4144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32342559"/>
        <c:crosses val="autoZero"/>
        <c:auto val="1"/>
        <c:lblAlgn val="ctr"/>
        <c:lblOffset val="100"/>
        <c:noMultiLvlLbl val="0"/>
      </c:catAx>
      <c:valAx>
        <c:axId val="183234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Potencial Eléctrico[V]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44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Campo eléctrico. Linea 2x220 kV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</c:v>
          </c:tx>
          <c:spPr>
            <a:ln w="22225" cap="rnd">
              <a:solidFill>
                <a:srgbClr val="F33A1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F33A15"/>
              </a:solidFill>
              <a:ln w="9525">
                <a:solidFill>
                  <a:srgbClr val="F33A15"/>
                </a:solidFill>
                <a:round/>
              </a:ln>
              <a:effectLst/>
            </c:spPr>
          </c:marker>
          <c:cat>
            <c:numRef>
              <c:f>Graficos!$B$2:$B$22</c:f>
              <c:numCache>
                <c:formatCode>General</c:formatCode>
                <c:ptCount val="21"/>
                <c:pt idx="0">
                  <c:v>-30.403300000000002</c:v>
                </c:pt>
                <c:pt idx="1">
                  <c:v>-27.3874</c:v>
                </c:pt>
                <c:pt idx="2">
                  <c:v>-24.371500000000001</c:v>
                </c:pt>
                <c:pt idx="3">
                  <c:v>-21.355599999999999</c:v>
                </c:pt>
                <c:pt idx="4">
                  <c:v>-18.339700000000001</c:v>
                </c:pt>
                <c:pt idx="5">
                  <c:v>-15.3238</c:v>
                </c:pt>
                <c:pt idx="6">
                  <c:v>-12.3079</c:v>
                </c:pt>
                <c:pt idx="7">
                  <c:v>-9.2920599999999993</c:v>
                </c:pt>
                <c:pt idx="8">
                  <c:v>-6.2761699999999996</c:v>
                </c:pt>
                <c:pt idx="9">
                  <c:v>-3.2602799999999998</c:v>
                </c:pt>
                <c:pt idx="10">
                  <c:v>-2.4439799999999999E-5</c:v>
                </c:pt>
                <c:pt idx="11">
                  <c:v>2.77149</c:v>
                </c:pt>
                <c:pt idx="12">
                  <c:v>5.7873700000000001</c:v>
                </c:pt>
                <c:pt idx="13">
                  <c:v>8.8032599999999999</c:v>
                </c:pt>
                <c:pt idx="14">
                  <c:v>11.819100000000001</c:v>
                </c:pt>
                <c:pt idx="15">
                  <c:v>14.835000000000001</c:v>
                </c:pt>
                <c:pt idx="16">
                  <c:v>17.850899999999999</c:v>
                </c:pt>
                <c:pt idx="17">
                  <c:v>20.866800000000001</c:v>
                </c:pt>
                <c:pt idx="18">
                  <c:v>23.8827</c:v>
                </c:pt>
                <c:pt idx="19">
                  <c:v>26.898599999999998</c:v>
                </c:pt>
                <c:pt idx="20">
                  <c:v>29.9145</c:v>
                </c:pt>
              </c:numCache>
            </c:numRef>
          </c:cat>
          <c:val>
            <c:numRef>
              <c:f>Graficos!$H$2:$H$22</c:f>
              <c:numCache>
                <c:formatCode>General</c:formatCode>
                <c:ptCount val="21"/>
                <c:pt idx="0">
                  <c:v>70.051900000000003</c:v>
                </c:pt>
                <c:pt idx="1">
                  <c:v>104.154</c:v>
                </c:pt>
                <c:pt idx="2">
                  <c:v>153.26499999999999</c:v>
                </c:pt>
                <c:pt idx="3">
                  <c:v>201.66399999999999</c:v>
                </c:pt>
                <c:pt idx="4">
                  <c:v>265.36500000000001</c:v>
                </c:pt>
                <c:pt idx="5">
                  <c:v>336.51299999999998</c:v>
                </c:pt>
                <c:pt idx="6">
                  <c:v>404.70499999999998</c:v>
                </c:pt>
                <c:pt idx="7">
                  <c:v>461.28199999999998</c:v>
                </c:pt>
                <c:pt idx="8">
                  <c:v>487.49200000000002</c:v>
                </c:pt>
                <c:pt idx="9">
                  <c:v>500.96699999999998</c:v>
                </c:pt>
                <c:pt idx="10">
                  <c:v>499.86099999999999</c:v>
                </c:pt>
                <c:pt idx="11">
                  <c:v>513.23099999999999</c:v>
                </c:pt>
                <c:pt idx="12">
                  <c:v>516.91499999999996</c:v>
                </c:pt>
                <c:pt idx="13">
                  <c:v>502.113</c:v>
                </c:pt>
                <c:pt idx="14">
                  <c:v>449.89600000000002</c:v>
                </c:pt>
                <c:pt idx="15">
                  <c:v>376.28199999999998</c:v>
                </c:pt>
                <c:pt idx="16">
                  <c:v>295.67599999999999</c:v>
                </c:pt>
                <c:pt idx="17">
                  <c:v>223.72399999999999</c:v>
                </c:pt>
                <c:pt idx="18">
                  <c:v>161.911</c:v>
                </c:pt>
                <c:pt idx="19">
                  <c:v>112.91500000000001</c:v>
                </c:pt>
                <c:pt idx="20">
                  <c:v>74.433599999999998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26-45AB-A4B9-7D833B92E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0863"/>
        <c:axId val="1832342559"/>
      </c:lineChart>
      <c:catAx>
        <c:axId val="4144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32342559"/>
        <c:crosses val="autoZero"/>
        <c:auto val="1"/>
        <c:lblAlgn val="ctr"/>
        <c:lblOffset val="100"/>
        <c:noMultiLvlLbl val="0"/>
      </c:catAx>
      <c:valAx>
        <c:axId val="183234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Campo Eléctrico[V/m]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44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Campo magnetico. Linea 2x220 kV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Campo magnetico [uT]</c:v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Graficos!$B$2:$B$22</c:f>
              <c:numCache>
                <c:formatCode>General</c:formatCode>
                <c:ptCount val="21"/>
                <c:pt idx="0">
                  <c:v>-30.403300000000002</c:v>
                </c:pt>
                <c:pt idx="1">
                  <c:v>-27.3874</c:v>
                </c:pt>
                <c:pt idx="2">
                  <c:v>-24.371500000000001</c:v>
                </c:pt>
                <c:pt idx="3">
                  <c:v>-21.355599999999999</c:v>
                </c:pt>
                <c:pt idx="4">
                  <c:v>-18.339700000000001</c:v>
                </c:pt>
                <c:pt idx="5">
                  <c:v>-15.3238</c:v>
                </c:pt>
                <c:pt idx="6">
                  <c:v>-12.3079</c:v>
                </c:pt>
                <c:pt idx="7">
                  <c:v>-9.2920599999999993</c:v>
                </c:pt>
                <c:pt idx="8">
                  <c:v>-6.2761699999999996</c:v>
                </c:pt>
                <c:pt idx="9">
                  <c:v>-3.2602799999999998</c:v>
                </c:pt>
                <c:pt idx="10">
                  <c:v>-2.4439799999999999E-5</c:v>
                </c:pt>
                <c:pt idx="11">
                  <c:v>2.77149</c:v>
                </c:pt>
                <c:pt idx="12">
                  <c:v>5.7873700000000001</c:v>
                </c:pt>
                <c:pt idx="13">
                  <c:v>8.8032599999999999</c:v>
                </c:pt>
                <c:pt idx="14">
                  <c:v>11.819100000000001</c:v>
                </c:pt>
                <c:pt idx="15">
                  <c:v>14.835000000000001</c:v>
                </c:pt>
                <c:pt idx="16">
                  <c:v>17.850899999999999</c:v>
                </c:pt>
                <c:pt idx="17">
                  <c:v>20.866800000000001</c:v>
                </c:pt>
                <c:pt idx="18">
                  <c:v>23.8827</c:v>
                </c:pt>
                <c:pt idx="19">
                  <c:v>26.898599999999998</c:v>
                </c:pt>
                <c:pt idx="20">
                  <c:v>29.9145</c:v>
                </c:pt>
              </c:numCache>
            </c:numRef>
          </c:cat>
          <c:val>
            <c:numRef>
              <c:f>Graficos!$K$2:$K$22</c:f>
              <c:numCache>
                <c:formatCode>0.00000E+00</c:formatCode>
                <c:ptCount val="21"/>
                <c:pt idx="0">
                  <c:v>9.0271199999999999E-8</c:v>
                </c:pt>
                <c:pt idx="1">
                  <c:v>1.24791E-7</c:v>
                </c:pt>
                <c:pt idx="2">
                  <c:v>1.5349599999999999E-7</c:v>
                </c:pt>
                <c:pt idx="3">
                  <c:v>1.86025E-7</c:v>
                </c:pt>
                <c:pt idx="4">
                  <c:v>2.09951E-7</c:v>
                </c:pt>
                <c:pt idx="5">
                  <c:v>2.4290500000000002E-7</c:v>
                </c:pt>
                <c:pt idx="6">
                  <c:v>3.1744999999999997E-7</c:v>
                </c:pt>
                <c:pt idx="7">
                  <c:v>4.3994000000000006E-7</c:v>
                </c:pt>
                <c:pt idx="8">
                  <c:v>5.9219800000000007E-7</c:v>
                </c:pt>
                <c:pt idx="9">
                  <c:v>7.3895199999999999E-7</c:v>
                </c:pt>
                <c:pt idx="10">
                  <c:v>7.6902300000000007E-7</c:v>
                </c:pt>
                <c:pt idx="11">
                  <c:v>7.4638399999999994E-7</c:v>
                </c:pt>
                <c:pt idx="12">
                  <c:v>6.0155200000000004E-7</c:v>
                </c:pt>
                <c:pt idx="13">
                  <c:v>4.8437300000000007E-7</c:v>
                </c:pt>
                <c:pt idx="14">
                  <c:v>3.8496299999999995E-7</c:v>
                </c:pt>
                <c:pt idx="15">
                  <c:v>3.2794200000000001E-7</c:v>
                </c:pt>
                <c:pt idx="16">
                  <c:v>2.8942000000000001E-7</c:v>
                </c:pt>
                <c:pt idx="17">
                  <c:v>2.4676599999999997E-7</c:v>
                </c:pt>
                <c:pt idx="18">
                  <c:v>1.9983899999999999E-7</c:v>
                </c:pt>
                <c:pt idx="19">
                  <c:v>1.5069100000000001E-7</c:v>
                </c:pt>
                <c:pt idx="20">
                  <c:v>1.0493900000000001E-7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E6-4167-BB3D-D14B90041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0863"/>
        <c:axId val="1832342559"/>
      </c:lineChart>
      <c:catAx>
        <c:axId val="4144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32342559"/>
        <c:crosses val="autoZero"/>
        <c:auto val="1"/>
        <c:lblAlgn val="ctr"/>
        <c:lblOffset val="100"/>
        <c:noMultiLvlLbl val="0"/>
      </c:catAx>
      <c:valAx>
        <c:axId val="183234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Campo Magnetico</a:t>
                </a:r>
                <a:r>
                  <a:rPr lang="es-CL" baseline="0"/>
                  <a:t> [T]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44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193220</xdr:colOff>
      <xdr:row>20</xdr:row>
      <xdr:rowOff>65931</xdr:rowOff>
    </xdr:from>
    <xdr:to>
      <xdr:col>19</xdr:col>
      <xdr:colOff>190500</xdr:colOff>
      <xdr:row>38</xdr:row>
      <xdr:rowOff>69273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2D2DD2-C249-4985-BD48-15F9D8B21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186477</xdr:colOff>
      <xdr:row>1</xdr:row>
      <xdr:rowOff>4329</xdr:rowOff>
    </xdr:from>
    <xdr:to>
      <xdr:col>26</xdr:col>
      <xdr:colOff>519544</xdr:colOff>
      <xdr:row>20</xdr:row>
      <xdr:rowOff>121227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DE2D16-9103-440D-B72D-992E5A058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279168</xdr:colOff>
      <xdr:row>1</xdr:row>
      <xdr:rowOff>76</xdr:rowOff>
    </xdr:from>
    <xdr:to>
      <xdr:col>19</xdr:col>
      <xdr:colOff>275053</xdr:colOff>
      <xdr:row>19</xdr:row>
      <xdr:rowOff>9167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09DAF11-B8A0-411A-AAC7-D78F387EF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A309-724D-42C6-850B-4FEDEEFD0013}">
  <dimension ref="A1:AD22"/>
  <sheetViews>
    <sheetView topLeftCell="I1" workbookViewId="0">
      <selection activeCell="U2" sqref="U2:U22"/>
    </sheetView>
  </sheetViews>
  <sheetFormatPr baseColWidth="10" defaultRowHeight="15" x14ac:dyDescent="0.25"/>
  <cols>
    <col min="6" max="6" width="11.42578125" style="3"/>
    <col min="20" max="20" width="2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0</v>
      </c>
      <c r="B2" s="1">
        <v>-304033</v>
      </c>
      <c r="C2" s="1">
        <v>137678</v>
      </c>
      <c r="D2">
        <v>0</v>
      </c>
      <c r="E2">
        <v>-1</v>
      </c>
      <c r="F2" s="3">
        <v>80.341700000000003</v>
      </c>
      <c r="G2">
        <v>0</v>
      </c>
      <c r="H2">
        <v>1</v>
      </c>
      <c r="I2">
        <v>0</v>
      </c>
      <c r="J2">
        <v>0</v>
      </c>
      <c r="K2">
        <v>0</v>
      </c>
      <c r="L2" s="2">
        <v>1.9485800000000001E-2</v>
      </c>
      <c r="M2" s="2">
        <v>4.1891200000000002E-3</v>
      </c>
      <c r="N2" s="2">
        <v>1.9030200000000001E-2</v>
      </c>
      <c r="O2" s="2">
        <v>1.9485800000000001E-2</v>
      </c>
      <c r="P2" s="2">
        <v>4.1891200000000002E-3</v>
      </c>
      <c r="Q2" s="2">
        <v>1.9030200000000001E-2</v>
      </c>
      <c r="R2">
        <v>0</v>
      </c>
      <c r="S2">
        <v>0</v>
      </c>
      <c r="T2">
        <v>0</v>
      </c>
      <c r="U2" s="1">
        <v>700519</v>
      </c>
      <c r="V2">
        <v>15.06</v>
      </c>
      <c r="W2" s="1">
        <v>684139</v>
      </c>
      <c r="X2" s="1">
        <v>684139</v>
      </c>
      <c r="Y2">
        <v>15.06</v>
      </c>
      <c r="Z2" s="2">
        <v>6.2025299999999997E-5</v>
      </c>
      <c r="AA2" s="2">
        <v>1.3334400000000001E-5</v>
      </c>
      <c r="AB2" s="2">
        <v>6.0575E-6</v>
      </c>
      <c r="AC2" s="2">
        <v>6.0575E-6</v>
      </c>
      <c r="AD2" s="2">
        <v>1.3334400000000001E-5</v>
      </c>
    </row>
    <row r="3" spans="1:30" x14ac:dyDescent="0.25">
      <c r="A3" s="1">
        <v>301589</v>
      </c>
      <c r="B3" s="1">
        <v>-273874</v>
      </c>
      <c r="C3" s="1">
        <v>137678</v>
      </c>
      <c r="D3">
        <v>0</v>
      </c>
      <c r="E3">
        <v>-1</v>
      </c>
      <c r="F3" s="3">
        <v>138.88</v>
      </c>
      <c r="G3">
        <v>0</v>
      </c>
      <c r="H3">
        <v>1</v>
      </c>
      <c r="I3">
        <v>0</v>
      </c>
      <c r="J3">
        <v>0</v>
      </c>
      <c r="K3">
        <v>0</v>
      </c>
      <c r="L3" s="2">
        <v>2.8971799999999999E-2</v>
      </c>
      <c r="M3" s="2">
        <v>6.0581400000000001E-3</v>
      </c>
      <c r="N3" s="2">
        <v>2.83313E-2</v>
      </c>
      <c r="O3" s="2">
        <v>2.8971799999999999E-2</v>
      </c>
      <c r="P3" s="2">
        <v>6.0581400000000001E-3</v>
      </c>
      <c r="Q3" s="2">
        <v>2.83313E-2</v>
      </c>
      <c r="R3">
        <v>0</v>
      </c>
      <c r="S3">
        <v>0</v>
      </c>
      <c r="T3">
        <v>0</v>
      </c>
      <c r="U3" s="1">
        <v>104154</v>
      </c>
      <c r="V3" s="1">
        <v>217791</v>
      </c>
      <c r="W3" s="1">
        <v>101852</v>
      </c>
      <c r="X3" s="1">
        <v>101852</v>
      </c>
      <c r="Y3" s="1">
        <v>217791</v>
      </c>
      <c r="Z3" s="2">
        <v>9.2220100000000002E-5</v>
      </c>
      <c r="AA3" s="2">
        <v>1.9283599999999999E-5</v>
      </c>
      <c r="AB3" s="2">
        <v>9.0181399999999997E-5</v>
      </c>
      <c r="AC3" s="2">
        <v>9.0181399999999997E-5</v>
      </c>
      <c r="AD3" s="2">
        <v>1.9283599999999999E-5</v>
      </c>
    </row>
    <row r="4" spans="1:30" x14ac:dyDescent="0.25">
      <c r="A4" s="1">
        <v>603177</v>
      </c>
      <c r="B4" s="1">
        <v>-243715</v>
      </c>
      <c r="C4" s="1">
        <v>137678</v>
      </c>
      <c r="D4">
        <v>0</v>
      </c>
      <c r="E4">
        <v>-1</v>
      </c>
      <c r="F4" s="3">
        <v>206.108</v>
      </c>
      <c r="G4">
        <v>0</v>
      </c>
      <c r="H4">
        <v>1</v>
      </c>
      <c r="I4">
        <v>0</v>
      </c>
      <c r="J4">
        <v>0</v>
      </c>
      <c r="K4">
        <v>0</v>
      </c>
      <c r="L4" s="2">
        <v>4.2632499999999997E-2</v>
      </c>
      <c r="M4" s="2">
        <v>7.1235999999999999E-4</v>
      </c>
      <c r="N4" s="2">
        <v>4.2033099999999997E-2</v>
      </c>
      <c r="O4" s="2">
        <v>4.2632499999999997E-2</v>
      </c>
      <c r="P4" s="2">
        <v>7.1235999999999999E-4</v>
      </c>
      <c r="Q4" s="2">
        <v>4.2033099999999997E-2</v>
      </c>
      <c r="R4">
        <v>0</v>
      </c>
      <c r="S4">
        <v>0</v>
      </c>
      <c r="T4">
        <v>0</v>
      </c>
      <c r="U4" s="1">
        <v>153265</v>
      </c>
      <c r="V4" s="1">
        <v>256095</v>
      </c>
      <c r="W4">
        <v>151.11000000000001</v>
      </c>
      <c r="X4">
        <v>151.11000000000001</v>
      </c>
      <c r="Y4" s="1">
        <v>256095</v>
      </c>
      <c r="Z4" s="2">
        <v>1.3570300000000001E-4</v>
      </c>
      <c r="AA4" s="2">
        <v>2.2675099999999999E-5</v>
      </c>
      <c r="AB4" s="2">
        <v>1.3379599999999999E-4</v>
      </c>
      <c r="AC4" s="2">
        <v>1.3379599999999999E-4</v>
      </c>
      <c r="AD4" s="2">
        <v>2.2675099999999999E-5</v>
      </c>
    </row>
    <row r="5" spans="1:30" x14ac:dyDescent="0.25">
      <c r="A5" s="1">
        <v>904766</v>
      </c>
      <c r="B5" s="1">
        <v>-213556</v>
      </c>
      <c r="C5" s="1">
        <v>137678</v>
      </c>
      <c r="D5">
        <v>0</v>
      </c>
      <c r="E5">
        <v>-1</v>
      </c>
      <c r="F5" s="3">
        <f>284356/1000</f>
        <v>284.35599999999999</v>
      </c>
      <c r="G5">
        <v>0</v>
      </c>
      <c r="H5">
        <v>1</v>
      </c>
      <c r="I5">
        <v>0</v>
      </c>
      <c r="J5">
        <v>0</v>
      </c>
      <c r="K5">
        <v>0</v>
      </c>
      <c r="L5" s="2">
        <v>5.6095300000000001E-2</v>
      </c>
      <c r="M5" s="2">
        <v>1.01835E-2</v>
      </c>
      <c r="N5" s="2">
        <v>5.5163200000000003E-2</v>
      </c>
      <c r="O5" s="2">
        <v>5.6095300000000001E-2</v>
      </c>
      <c r="P5" s="2">
        <v>1.01835E-2</v>
      </c>
      <c r="Q5" s="2">
        <v>5.5163200000000003E-2</v>
      </c>
      <c r="R5">
        <v>0</v>
      </c>
      <c r="S5">
        <v>0</v>
      </c>
      <c r="T5">
        <v>0</v>
      </c>
      <c r="U5" s="1">
        <v>201664</v>
      </c>
      <c r="V5">
        <v>36.61</v>
      </c>
      <c r="W5" s="1">
        <v>198313</v>
      </c>
      <c r="X5" s="1">
        <v>198313</v>
      </c>
      <c r="Y5">
        <v>36.61</v>
      </c>
      <c r="Z5" s="2">
        <v>1.78557E-4</v>
      </c>
      <c r="AA5" s="2">
        <v>3.2415200000000001E-5</v>
      </c>
      <c r="AB5" s="2">
        <v>1.7558999999999999E-5</v>
      </c>
      <c r="AC5" s="2">
        <v>1.7558999999999999E-5</v>
      </c>
      <c r="AD5" s="2">
        <v>3.2415200000000001E-5</v>
      </c>
    </row>
    <row r="6" spans="1:30" x14ac:dyDescent="0.25">
      <c r="A6" s="1">
        <v>120635</v>
      </c>
      <c r="B6" s="1">
        <v>-183397</v>
      </c>
      <c r="C6" s="1">
        <v>137678</v>
      </c>
      <c r="D6">
        <v>0</v>
      </c>
      <c r="E6">
        <v>-1</v>
      </c>
      <c r="F6" s="3">
        <v>366521</v>
      </c>
      <c r="G6">
        <v>0</v>
      </c>
      <c r="H6">
        <v>1</v>
      </c>
      <c r="I6">
        <v>0</v>
      </c>
      <c r="J6">
        <v>0</v>
      </c>
      <c r="K6">
        <v>0</v>
      </c>
      <c r="L6" s="2">
        <v>7.3814500000000005E-2</v>
      </c>
      <c r="M6" s="2">
        <v>8.1464199999999997E-3</v>
      </c>
      <c r="N6" s="2">
        <v>7.3363600000000001E-2</v>
      </c>
      <c r="O6" s="2">
        <v>7.3814500000000005E-2</v>
      </c>
      <c r="P6" s="2">
        <v>8.1464199999999997E-3</v>
      </c>
      <c r="Q6" s="2">
        <v>7.3363600000000001E-2</v>
      </c>
      <c r="R6">
        <v>0</v>
      </c>
      <c r="S6">
        <v>0</v>
      </c>
      <c r="T6">
        <v>0</v>
      </c>
      <c r="U6" s="1">
        <v>265365</v>
      </c>
      <c r="V6" s="1">
        <v>292865</v>
      </c>
      <c r="W6" s="1">
        <v>263744</v>
      </c>
      <c r="X6" s="1">
        <v>263744</v>
      </c>
      <c r="Y6" s="1">
        <v>292865</v>
      </c>
      <c r="Z6" s="2">
        <v>2.34959E-4</v>
      </c>
      <c r="AA6" s="2">
        <v>2.5930899999999999E-5</v>
      </c>
      <c r="AB6" s="2">
        <v>2.3352400000000001E-4</v>
      </c>
      <c r="AC6" s="2">
        <v>2.3352400000000001E-4</v>
      </c>
      <c r="AD6" s="2">
        <v>2.5930899999999999E-5</v>
      </c>
    </row>
    <row r="7" spans="1:30" x14ac:dyDescent="0.25">
      <c r="A7" s="1">
        <v>150794</v>
      </c>
      <c r="B7" s="1">
        <v>-153238</v>
      </c>
      <c r="C7" s="1">
        <v>137678</v>
      </c>
      <c r="D7">
        <v>0</v>
      </c>
      <c r="E7">
        <v>-1</v>
      </c>
      <c r="F7" s="3">
        <v>446093</v>
      </c>
      <c r="G7">
        <v>0</v>
      </c>
      <c r="H7">
        <v>1</v>
      </c>
      <c r="I7">
        <v>0</v>
      </c>
      <c r="J7">
        <v>0</v>
      </c>
      <c r="K7">
        <v>0</v>
      </c>
      <c r="L7" s="2">
        <v>9.3605300000000002E-2</v>
      </c>
      <c r="M7" s="2">
        <v>1.10922E-2</v>
      </c>
      <c r="N7" s="2">
        <v>9.2945799999999995E-2</v>
      </c>
      <c r="O7" s="2">
        <v>9.3605300000000002E-2</v>
      </c>
      <c r="P7" s="2">
        <v>1.10922E-2</v>
      </c>
      <c r="Q7" s="2">
        <v>9.2945799999999995E-2</v>
      </c>
      <c r="R7">
        <v>0</v>
      </c>
      <c r="S7">
        <v>0</v>
      </c>
      <c r="T7">
        <v>0</v>
      </c>
      <c r="U7" s="1">
        <v>336513</v>
      </c>
      <c r="V7" s="1">
        <v>398767</v>
      </c>
      <c r="W7" s="1">
        <v>334142</v>
      </c>
      <c r="X7" s="1">
        <v>334142</v>
      </c>
      <c r="Y7" s="1">
        <v>398767</v>
      </c>
      <c r="Z7" s="2">
        <v>2.9795499999999998E-4</v>
      </c>
      <c r="AA7" s="2">
        <v>3.5307600000000001E-5</v>
      </c>
      <c r="AB7" s="2">
        <v>2.9585599999999999E-4</v>
      </c>
      <c r="AC7" s="2">
        <v>2.9585599999999999E-4</v>
      </c>
      <c r="AD7" s="2">
        <v>3.5307600000000001E-5</v>
      </c>
    </row>
    <row r="8" spans="1:30" x14ac:dyDescent="0.25">
      <c r="A8" s="1">
        <v>180953</v>
      </c>
      <c r="B8" s="1">
        <v>-123079</v>
      </c>
      <c r="C8" s="1">
        <v>137678</v>
      </c>
      <c r="D8">
        <v>0</v>
      </c>
      <c r="E8">
        <v>-1</v>
      </c>
      <c r="F8" s="3">
        <v>490998</v>
      </c>
      <c r="G8">
        <v>0</v>
      </c>
      <c r="H8">
        <v>1</v>
      </c>
      <c r="I8">
        <v>0</v>
      </c>
      <c r="J8">
        <v>0</v>
      </c>
      <c r="K8">
        <v>0</v>
      </c>
      <c r="L8" s="2">
        <v>0.11257399999999999</v>
      </c>
      <c r="M8" s="2">
        <v>1.3526099999999999E-2</v>
      </c>
      <c r="N8" s="2">
        <v>0.111758</v>
      </c>
      <c r="O8" s="2">
        <v>0.11257399999999999</v>
      </c>
      <c r="P8" s="2">
        <v>1.3526099999999999E-2</v>
      </c>
      <c r="Q8" s="2">
        <v>0.111758</v>
      </c>
      <c r="R8">
        <v>0</v>
      </c>
      <c r="S8">
        <v>0</v>
      </c>
      <c r="T8">
        <v>0</v>
      </c>
      <c r="U8" s="1">
        <v>404705</v>
      </c>
      <c r="V8" s="1">
        <v>486265</v>
      </c>
      <c r="W8" s="1">
        <v>401773</v>
      </c>
      <c r="X8" s="1">
        <v>401773</v>
      </c>
      <c r="Y8" s="1">
        <v>486265</v>
      </c>
      <c r="Z8" s="2">
        <v>3.5833399999999997E-4</v>
      </c>
      <c r="AA8" s="2">
        <v>4.30548E-5</v>
      </c>
      <c r="AB8" s="2">
        <v>3.5573799999999997E-4</v>
      </c>
      <c r="AC8" s="2">
        <v>3.5573799999999997E-4</v>
      </c>
      <c r="AD8" s="2">
        <v>4.30548E-5</v>
      </c>
    </row>
    <row r="9" spans="1:30" x14ac:dyDescent="0.25">
      <c r="A9" s="1">
        <v>211112</v>
      </c>
      <c r="B9" s="1">
        <v>-929206</v>
      </c>
      <c r="C9" s="1">
        <v>137678</v>
      </c>
      <c r="D9">
        <v>0</v>
      </c>
      <c r="E9">
        <v>-1</v>
      </c>
      <c r="F9" s="3">
        <v>647054</v>
      </c>
      <c r="G9">
        <v>0</v>
      </c>
      <c r="H9">
        <v>1</v>
      </c>
      <c r="I9">
        <v>0</v>
      </c>
      <c r="J9">
        <v>0</v>
      </c>
      <c r="K9">
        <v>0</v>
      </c>
      <c r="L9" s="2">
        <v>0.12831100000000001</v>
      </c>
      <c r="M9" s="2">
        <v>1.48103E-2</v>
      </c>
      <c r="N9" s="2">
        <v>0.12745400000000001</v>
      </c>
      <c r="O9" s="2">
        <v>0.12831100000000001</v>
      </c>
      <c r="P9" s="2">
        <v>1.48103E-2</v>
      </c>
      <c r="Q9" s="2">
        <v>0.12745400000000001</v>
      </c>
      <c r="R9">
        <v>0</v>
      </c>
      <c r="S9">
        <v>0</v>
      </c>
      <c r="T9">
        <v>0</v>
      </c>
      <c r="U9" s="1">
        <v>461282</v>
      </c>
      <c r="V9" s="1">
        <v>532432</v>
      </c>
      <c r="W9" s="1">
        <v>458199</v>
      </c>
      <c r="X9" s="1">
        <v>458199</v>
      </c>
      <c r="Y9" s="1">
        <v>532432</v>
      </c>
      <c r="Z9" s="2">
        <v>4.0842800000000001E-4</v>
      </c>
      <c r="AA9" s="2">
        <v>4.7142499999999998E-5</v>
      </c>
      <c r="AB9" s="2">
        <v>4.0569800000000002E-4</v>
      </c>
      <c r="AC9" s="2">
        <v>4.0569800000000002E-4</v>
      </c>
      <c r="AD9" s="2">
        <v>4.7142499999999998E-5</v>
      </c>
    </row>
    <row r="10" spans="1:30" x14ac:dyDescent="0.25">
      <c r="A10" s="1">
        <v>241271</v>
      </c>
      <c r="B10" s="1">
        <v>-627617</v>
      </c>
      <c r="C10" s="1">
        <v>137678</v>
      </c>
      <c r="D10">
        <v>0</v>
      </c>
      <c r="E10">
        <v>-1</v>
      </c>
      <c r="F10" s="3">
        <v>665054</v>
      </c>
      <c r="G10">
        <v>0</v>
      </c>
      <c r="H10">
        <v>1</v>
      </c>
      <c r="I10">
        <v>0</v>
      </c>
      <c r="J10">
        <v>0</v>
      </c>
      <c r="K10">
        <v>0</v>
      </c>
      <c r="L10" s="2">
        <v>0.135602</v>
      </c>
      <c r="M10" s="2">
        <v>1.79011E-2</v>
      </c>
      <c r="N10" s="2">
        <v>0.13441500000000001</v>
      </c>
      <c r="O10" s="2">
        <v>0.135602</v>
      </c>
      <c r="P10" s="2">
        <v>1.79011E-2</v>
      </c>
      <c r="Q10" s="2">
        <v>0.13441500000000001</v>
      </c>
      <c r="R10">
        <v>0</v>
      </c>
      <c r="S10">
        <v>0</v>
      </c>
      <c r="T10">
        <v>0</v>
      </c>
      <c r="U10" s="1">
        <v>487492</v>
      </c>
      <c r="V10" s="1">
        <v>64355</v>
      </c>
      <c r="W10" s="1">
        <v>483226</v>
      </c>
      <c r="X10" s="1">
        <v>483226</v>
      </c>
      <c r="Y10" s="1">
        <v>64355</v>
      </c>
      <c r="Z10" s="2">
        <v>4.3163499999999998E-4</v>
      </c>
      <c r="AA10" s="2">
        <v>5.6981100000000002E-5</v>
      </c>
      <c r="AB10" s="2">
        <v>4.2785700000000002E-4</v>
      </c>
      <c r="AC10" s="2">
        <v>4.2785700000000002E-4</v>
      </c>
      <c r="AD10" s="2">
        <v>5.6981100000000002E-5</v>
      </c>
    </row>
    <row r="11" spans="1:30" x14ac:dyDescent="0.25">
      <c r="A11" s="1">
        <v>27143</v>
      </c>
      <c r="B11" s="1">
        <v>-326028</v>
      </c>
      <c r="C11" s="1">
        <v>137678</v>
      </c>
      <c r="D11">
        <v>0</v>
      </c>
      <c r="E11">
        <v>-1</v>
      </c>
      <c r="F11" s="3">
        <v>666451</v>
      </c>
      <c r="G11">
        <v>0</v>
      </c>
      <c r="H11">
        <v>1</v>
      </c>
      <c r="I11">
        <v>0</v>
      </c>
      <c r="J11">
        <v>0</v>
      </c>
      <c r="K11">
        <v>0</v>
      </c>
      <c r="L11" s="2">
        <v>1.3934999999999999E-2</v>
      </c>
      <c r="M11" s="2">
        <v>2.9576399999999999E-2</v>
      </c>
      <c r="N11" s="2">
        <v>0.13617499999999999</v>
      </c>
      <c r="O11" s="2">
        <v>1.3934999999999999E-2</v>
      </c>
      <c r="P11" s="2">
        <v>2.9576399999999999E-2</v>
      </c>
      <c r="Q11" s="2">
        <v>0.13617499999999999</v>
      </c>
      <c r="R11">
        <v>0</v>
      </c>
      <c r="S11">
        <v>0</v>
      </c>
      <c r="T11">
        <v>0</v>
      </c>
      <c r="U11" s="1">
        <v>500967</v>
      </c>
      <c r="V11" s="1">
        <v>106328</v>
      </c>
      <c r="W11" s="1">
        <v>489553</v>
      </c>
      <c r="X11" s="1">
        <v>489553</v>
      </c>
      <c r="Y11" s="1">
        <v>106328</v>
      </c>
      <c r="Z11" s="2">
        <v>4.43566E-4</v>
      </c>
      <c r="AA11" s="2">
        <v>9.41446E-5</v>
      </c>
      <c r="AB11" s="2">
        <v>4.3346000000000001E-5</v>
      </c>
      <c r="AC11" s="2">
        <v>4.3346000000000001E-5</v>
      </c>
      <c r="AD11" s="2">
        <v>9.41446E-5</v>
      </c>
    </row>
    <row r="12" spans="1:30" x14ac:dyDescent="0.25">
      <c r="A12" s="1">
        <v>301589</v>
      </c>
      <c r="B12">
        <v>-0.244398</v>
      </c>
      <c r="C12" s="1">
        <v>137678</v>
      </c>
      <c r="D12">
        <v>0</v>
      </c>
      <c r="E12">
        <v>-1</v>
      </c>
      <c r="F12" s="3">
        <v>670921</v>
      </c>
      <c r="G12">
        <v>0</v>
      </c>
      <c r="H12">
        <v>1</v>
      </c>
      <c r="I12">
        <v>0</v>
      </c>
      <c r="J12">
        <v>0</v>
      </c>
      <c r="K12">
        <v>0</v>
      </c>
      <c r="L12" s="2">
        <v>0.139042</v>
      </c>
      <c r="M12" s="2">
        <v>2.0761999999999998E-3</v>
      </c>
      <c r="N12" s="2">
        <v>0.137484</v>
      </c>
      <c r="O12" s="2">
        <v>0.139042</v>
      </c>
      <c r="P12" s="2">
        <v>2.0761999999999998E-3</v>
      </c>
      <c r="Q12" s="2">
        <v>0.137484</v>
      </c>
      <c r="R12">
        <v>0</v>
      </c>
      <c r="S12">
        <v>0</v>
      </c>
      <c r="T12">
        <v>0</v>
      </c>
      <c r="U12" s="1">
        <v>499861</v>
      </c>
      <c r="V12" s="1">
        <v>746398</v>
      </c>
      <c r="W12" s="1">
        <v>494256</v>
      </c>
      <c r="X12" s="1">
        <v>494256</v>
      </c>
      <c r="Y12" s="1">
        <v>746398</v>
      </c>
      <c r="Z12" s="2">
        <v>4.4258600000000002E-4</v>
      </c>
      <c r="AA12" s="2">
        <v>6.60875E-5</v>
      </c>
      <c r="AB12" s="2">
        <v>4.3762400000000001E-4</v>
      </c>
      <c r="AC12" s="2">
        <v>4.3762400000000001E-4</v>
      </c>
      <c r="AD12" s="2">
        <v>6.60875E-5</v>
      </c>
    </row>
    <row r="13" spans="1:30" x14ac:dyDescent="0.25">
      <c r="A13" s="1">
        <v>331747</v>
      </c>
      <c r="B13" s="1">
        <v>277149</v>
      </c>
      <c r="C13" s="1">
        <v>137678</v>
      </c>
      <c r="D13">
        <v>0</v>
      </c>
      <c r="E13">
        <v>-1</v>
      </c>
      <c r="F13" s="3">
        <v>674055</v>
      </c>
      <c r="G13">
        <v>0</v>
      </c>
      <c r="H13">
        <v>1</v>
      </c>
      <c r="I13">
        <v>0</v>
      </c>
      <c r="J13">
        <v>0</v>
      </c>
      <c r="K13">
        <v>0</v>
      </c>
      <c r="L13" s="2">
        <v>0.142762</v>
      </c>
      <c r="M13" s="2">
        <v>2.7204999999999998E-3</v>
      </c>
      <c r="N13" s="2">
        <v>0.14014599999999999</v>
      </c>
      <c r="O13" s="2">
        <v>0.142762</v>
      </c>
      <c r="P13" s="2">
        <v>2.7204999999999998E-3</v>
      </c>
      <c r="Q13" s="2">
        <v>0.14014599999999999</v>
      </c>
      <c r="R13">
        <v>0</v>
      </c>
      <c r="S13">
        <v>0</v>
      </c>
      <c r="T13">
        <v>0</v>
      </c>
      <c r="U13" s="1">
        <v>513231</v>
      </c>
      <c r="V13" s="1">
        <v>978027</v>
      </c>
      <c r="W13" s="1">
        <v>503826</v>
      </c>
      <c r="X13" s="1">
        <v>503826</v>
      </c>
      <c r="Y13" s="1">
        <v>978027</v>
      </c>
      <c r="Z13" s="2">
        <v>4.5442399999999998E-4</v>
      </c>
      <c r="AA13" s="2">
        <v>8.6596300000000003E-5</v>
      </c>
      <c r="AB13" s="2">
        <v>4.4609700000000001E-4</v>
      </c>
      <c r="AC13" s="2">
        <v>4.4609700000000001E-4</v>
      </c>
      <c r="AD13" s="2">
        <v>8.6596300000000003E-5</v>
      </c>
    </row>
    <row r="14" spans="1:30" x14ac:dyDescent="0.25">
      <c r="A14" s="1">
        <v>361906</v>
      </c>
      <c r="B14" s="1">
        <v>578737</v>
      </c>
      <c r="C14" s="1">
        <v>137678</v>
      </c>
      <c r="D14">
        <v>0</v>
      </c>
      <c r="E14">
        <v>-1</v>
      </c>
      <c r="F14" s="3">
        <v>709478</v>
      </c>
      <c r="G14">
        <v>0</v>
      </c>
      <c r="H14">
        <v>1</v>
      </c>
      <c r="I14">
        <v>0</v>
      </c>
      <c r="J14">
        <v>0</v>
      </c>
      <c r="K14">
        <v>0</v>
      </c>
      <c r="L14" s="2">
        <v>0.143786</v>
      </c>
      <c r="M14" s="2">
        <v>1.7577999999999999E-3</v>
      </c>
      <c r="N14" s="2">
        <v>0.142708</v>
      </c>
      <c r="O14" s="2">
        <v>0.143786</v>
      </c>
      <c r="P14" s="2">
        <v>1.7577999999999999E-3</v>
      </c>
      <c r="Q14" s="2">
        <v>0.142708</v>
      </c>
      <c r="R14">
        <v>0</v>
      </c>
      <c r="S14">
        <v>0</v>
      </c>
      <c r="T14">
        <v>0</v>
      </c>
      <c r="U14" s="1">
        <v>516915</v>
      </c>
      <c r="V14" s="1">
        <v>631934</v>
      </c>
      <c r="W14" s="1">
        <v>513037</v>
      </c>
      <c r="X14" s="1">
        <v>513037</v>
      </c>
      <c r="Y14" s="1">
        <v>631934</v>
      </c>
      <c r="Z14" s="2">
        <v>4.5768600000000001E-4</v>
      </c>
      <c r="AA14" s="2">
        <v>5.5952699999999997E-5</v>
      </c>
      <c r="AB14" s="2">
        <v>4.54253E-4</v>
      </c>
      <c r="AC14" s="2">
        <v>4.54253E-4</v>
      </c>
      <c r="AD14" s="2">
        <v>5.5952699999999997E-5</v>
      </c>
    </row>
    <row r="15" spans="1:30" x14ac:dyDescent="0.25">
      <c r="A15" s="1">
        <v>392065</v>
      </c>
      <c r="B15" s="1">
        <v>880326</v>
      </c>
      <c r="C15" s="1">
        <v>137678</v>
      </c>
      <c r="D15">
        <v>0</v>
      </c>
      <c r="E15">
        <v>-1</v>
      </c>
      <c r="F15" s="3">
        <v>694513</v>
      </c>
      <c r="G15">
        <v>0</v>
      </c>
      <c r="H15">
        <v>1</v>
      </c>
      <c r="I15">
        <v>0</v>
      </c>
      <c r="J15">
        <v>0</v>
      </c>
      <c r="K15">
        <v>0</v>
      </c>
      <c r="L15" s="2">
        <v>0.13966899999999999</v>
      </c>
      <c r="M15" s="2">
        <v>1.3545400000000001E-2</v>
      </c>
      <c r="N15" s="2">
        <v>0.139011</v>
      </c>
      <c r="O15" s="2">
        <v>0.13966899999999999</v>
      </c>
      <c r="P15" s="2">
        <v>1.3545400000000001E-2</v>
      </c>
      <c r="Q15" s="2">
        <v>0.139011</v>
      </c>
      <c r="R15">
        <v>0</v>
      </c>
      <c r="S15">
        <v>0</v>
      </c>
      <c r="T15">
        <v>0</v>
      </c>
      <c r="U15" s="1">
        <v>502113</v>
      </c>
      <c r="V15" s="1">
        <v>486959</v>
      </c>
      <c r="W15" s="1">
        <v>499746</v>
      </c>
      <c r="X15" s="1">
        <v>499746</v>
      </c>
      <c r="Y15" s="1">
        <v>486959</v>
      </c>
      <c r="Z15" s="2">
        <v>4.4458E-5</v>
      </c>
      <c r="AA15" s="2">
        <v>4.3116199999999999E-5</v>
      </c>
      <c r="AB15" s="2">
        <v>4.4248399999999999E-4</v>
      </c>
      <c r="AC15" s="2">
        <v>4.4248399999999999E-4</v>
      </c>
      <c r="AD15" s="2">
        <v>4.3116199999999999E-5</v>
      </c>
    </row>
    <row r="16" spans="1:30" x14ac:dyDescent="0.25">
      <c r="A16" s="1">
        <v>422224</v>
      </c>
      <c r="B16" s="1">
        <v>118191</v>
      </c>
      <c r="C16" s="1">
        <v>137678</v>
      </c>
      <c r="D16">
        <v>0</v>
      </c>
      <c r="E16">
        <v>-1</v>
      </c>
      <c r="F16" s="3">
        <v>568129</v>
      </c>
      <c r="G16">
        <v>0</v>
      </c>
      <c r="H16">
        <v>1</v>
      </c>
      <c r="I16">
        <v>0</v>
      </c>
      <c r="J16">
        <v>0</v>
      </c>
      <c r="K16">
        <v>0</v>
      </c>
      <c r="L16" s="2">
        <v>0.12514400000000001</v>
      </c>
      <c r="M16" s="2">
        <v>1.44376E-2</v>
      </c>
      <c r="N16" s="2">
        <v>0.124309</v>
      </c>
      <c r="O16" s="2">
        <v>0.12514400000000001</v>
      </c>
      <c r="P16" s="2">
        <v>1.44376E-2</v>
      </c>
      <c r="Q16" s="2">
        <v>0.124309</v>
      </c>
      <c r="R16">
        <v>0</v>
      </c>
      <c r="S16">
        <v>0</v>
      </c>
      <c r="T16">
        <v>0</v>
      </c>
      <c r="U16" s="1">
        <v>449896</v>
      </c>
      <c r="V16" s="1">
        <v>519033</v>
      </c>
      <c r="W16" s="1">
        <v>446892</v>
      </c>
      <c r="X16" s="1">
        <v>446892</v>
      </c>
      <c r="Y16" s="1">
        <v>519033</v>
      </c>
      <c r="Z16" s="2">
        <v>3.9834700000000001E-4</v>
      </c>
      <c r="AA16" s="2">
        <v>4.5956199999999999E-5</v>
      </c>
      <c r="AB16" s="2">
        <v>3.9568699999999998E-4</v>
      </c>
      <c r="AC16" s="2">
        <v>3.9568699999999998E-4</v>
      </c>
      <c r="AD16" s="2">
        <v>4.5956199999999999E-5</v>
      </c>
    </row>
    <row r="17" spans="1:30" x14ac:dyDescent="0.25">
      <c r="A17" s="1">
        <v>452383</v>
      </c>
      <c r="B17" s="1">
        <v>14835</v>
      </c>
      <c r="C17" s="1">
        <v>137678</v>
      </c>
      <c r="D17">
        <v>0</v>
      </c>
      <c r="E17">
        <v>-1</v>
      </c>
      <c r="F17" s="3">
        <v>510247</v>
      </c>
      <c r="G17">
        <v>0</v>
      </c>
      <c r="H17">
        <v>1</v>
      </c>
      <c r="I17">
        <v>0</v>
      </c>
      <c r="J17">
        <v>0</v>
      </c>
      <c r="K17">
        <v>0</v>
      </c>
      <c r="L17" s="2">
        <v>0.104668</v>
      </c>
      <c r="M17" s="2">
        <v>1.30721E-2</v>
      </c>
      <c r="N17" s="2">
        <v>0.103848</v>
      </c>
      <c r="O17" s="2">
        <v>0.104668</v>
      </c>
      <c r="P17" s="2">
        <v>1.30721E-2</v>
      </c>
      <c r="Q17" s="2">
        <v>0.103848</v>
      </c>
      <c r="R17">
        <v>0</v>
      </c>
      <c r="S17">
        <v>0</v>
      </c>
      <c r="T17">
        <v>0</v>
      </c>
      <c r="U17" s="1">
        <v>376282</v>
      </c>
      <c r="V17" s="1">
        <v>469945</v>
      </c>
      <c r="W17" s="1">
        <v>373336</v>
      </c>
      <c r="X17" s="1">
        <v>373336</v>
      </c>
      <c r="Y17" s="1">
        <v>469945</v>
      </c>
      <c r="Z17" s="2">
        <v>3.3316699999999999E-4</v>
      </c>
      <c r="AA17" s="2">
        <v>4.1609800000000003E-5</v>
      </c>
      <c r="AB17" s="2">
        <v>3.30558E-4</v>
      </c>
      <c r="AC17" s="2">
        <v>3.30558E-4</v>
      </c>
      <c r="AD17" s="2">
        <v>4.1609800000000003E-5</v>
      </c>
    </row>
    <row r="18" spans="1:30" x14ac:dyDescent="0.25">
      <c r="A18" s="1">
        <v>482542</v>
      </c>
      <c r="B18" s="1">
        <v>178509</v>
      </c>
      <c r="C18" s="1">
        <v>137678</v>
      </c>
      <c r="D18">
        <v>0</v>
      </c>
      <c r="E18">
        <v>-1</v>
      </c>
      <c r="F18" s="3">
        <v>408871</v>
      </c>
      <c r="G18">
        <v>0</v>
      </c>
      <c r="H18">
        <v>1</v>
      </c>
      <c r="I18">
        <v>0</v>
      </c>
      <c r="J18">
        <v>0</v>
      </c>
      <c r="K18">
        <v>0</v>
      </c>
      <c r="L18" s="2">
        <v>8.2246100000000003E-2</v>
      </c>
      <c r="M18" s="2">
        <v>1.2127600000000001E-2</v>
      </c>
      <c r="N18" s="2">
        <v>8.1346999999999999E-3</v>
      </c>
      <c r="O18" s="2">
        <v>8.2246100000000003E-2</v>
      </c>
      <c r="P18" s="2">
        <v>1.2127600000000001E-2</v>
      </c>
      <c r="Q18" s="2">
        <v>8.1346999999999999E-3</v>
      </c>
      <c r="R18">
        <v>0</v>
      </c>
      <c r="S18">
        <v>0</v>
      </c>
      <c r="T18">
        <v>0</v>
      </c>
      <c r="U18" s="1">
        <v>295676</v>
      </c>
      <c r="V18" s="1">
        <v>435989</v>
      </c>
      <c r="W18" s="1">
        <v>292444</v>
      </c>
      <c r="X18" s="1">
        <v>292444</v>
      </c>
      <c r="Y18" s="1">
        <v>435989</v>
      </c>
      <c r="Z18" s="2">
        <v>2.6179699999999997E-4</v>
      </c>
      <c r="AA18" s="2">
        <v>3.8603299999999997E-5</v>
      </c>
      <c r="AB18" s="2">
        <v>2.5893599999999998E-4</v>
      </c>
      <c r="AC18" s="2">
        <v>2.5893599999999998E-4</v>
      </c>
      <c r="AD18" s="2">
        <v>3.8603299999999997E-5</v>
      </c>
    </row>
    <row r="19" spans="1:30" x14ac:dyDescent="0.25">
      <c r="A19" s="1">
        <v>512701</v>
      </c>
      <c r="B19" s="1">
        <v>208668</v>
      </c>
      <c r="C19" s="1">
        <v>137678</v>
      </c>
      <c r="D19">
        <v>0</v>
      </c>
      <c r="E19">
        <v>-1</v>
      </c>
      <c r="F19" s="3">
        <v>336506</v>
      </c>
      <c r="G19">
        <v>0</v>
      </c>
      <c r="H19">
        <v>1</v>
      </c>
      <c r="I19">
        <v>0</v>
      </c>
      <c r="J19">
        <v>0</v>
      </c>
      <c r="K19">
        <v>0</v>
      </c>
      <c r="L19" s="2">
        <v>6.2231599999999998E-2</v>
      </c>
      <c r="M19" s="2">
        <v>1.1117500000000001E-2</v>
      </c>
      <c r="N19" s="2">
        <v>6.12305E-2</v>
      </c>
      <c r="O19" s="2">
        <v>6.2231599999999998E-2</v>
      </c>
      <c r="P19" s="2">
        <v>1.1117500000000001E-2</v>
      </c>
      <c r="Q19" s="2">
        <v>6.12305E-2</v>
      </c>
      <c r="R19">
        <v>0</v>
      </c>
      <c r="S19">
        <v>0</v>
      </c>
      <c r="T19">
        <v>0</v>
      </c>
      <c r="U19" s="1">
        <v>223724</v>
      </c>
      <c r="V19" s="1">
        <v>399676</v>
      </c>
      <c r="W19" s="1">
        <v>220125</v>
      </c>
      <c r="X19" s="1">
        <v>220125</v>
      </c>
      <c r="Y19" s="1">
        <v>399676</v>
      </c>
      <c r="Z19" s="2">
        <v>1.9808900000000001E-4</v>
      </c>
      <c r="AA19" s="2">
        <v>3.5388100000000001E-5</v>
      </c>
      <c r="AB19" s="2">
        <v>1.9490299999999999E-4</v>
      </c>
      <c r="AC19" s="2">
        <v>1.9490299999999999E-4</v>
      </c>
      <c r="AD19" s="2">
        <v>3.5388100000000001E-5</v>
      </c>
    </row>
    <row r="20" spans="1:30" x14ac:dyDescent="0.25">
      <c r="A20" s="1">
        <v>542859</v>
      </c>
      <c r="B20" s="1">
        <v>238827</v>
      </c>
      <c r="C20" s="1">
        <v>137678</v>
      </c>
      <c r="D20">
        <v>0</v>
      </c>
      <c r="E20">
        <v>-1</v>
      </c>
      <c r="F20" s="3">
        <v>234244</v>
      </c>
      <c r="G20">
        <v>0</v>
      </c>
      <c r="H20">
        <v>1</v>
      </c>
      <c r="I20">
        <v>0</v>
      </c>
      <c r="J20">
        <v>0</v>
      </c>
      <c r="K20">
        <v>0</v>
      </c>
      <c r="L20" s="2">
        <v>4.5037500000000001E-2</v>
      </c>
      <c r="M20" s="2">
        <v>9.1331899999999994E-3</v>
      </c>
      <c r="N20" s="2">
        <v>4.4101700000000001E-2</v>
      </c>
      <c r="O20" s="2">
        <v>4.5037500000000001E-2</v>
      </c>
      <c r="P20" s="2">
        <v>9.1331899999999994E-3</v>
      </c>
      <c r="Q20" s="2">
        <v>4.4101700000000001E-2</v>
      </c>
      <c r="R20">
        <v>0</v>
      </c>
      <c r="S20">
        <v>0</v>
      </c>
      <c r="T20">
        <v>0</v>
      </c>
      <c r="U20" s="1">
        <v>161911</v>
      </c>
      <c r="V20" s="1">
        <v>32834</v>
      </c>
      <c r="W20" s="1">
        <v>158546</v>
      </c>
      <c r="X20" s="1">
        <v>158546</v>
      </c>
      <c r="Y20" s="1">
        <v>32834</v>
      </c>
      <c r="Z20" s="2">
        <v>1.4335899999999999E-4</v>
      </c>
      <c r="AA20" s="2">
        <v>2.9071799999999998E-5</v>
      </c>
      <c r="AB20" s="2">
        <v>1.4038E-5</v>
      </c>
      <c r="AC20" s="2">
        <v>1.4038E-5</v>
      </c>
      <c r="AD20" s="2">
        <v>2.9071799999999998E-5</v>
      </c>
    </row>
    <row r="21" spans="1:30" x14ac:dyDescent="0.25">
      <c r="A21" s="1">
        <v>573018</v>
      </c>
      <c r="B21" s="1">
        <v>268986</v>
      </c>
      <c r="C21" s="1">
        <v>137678</v>
      </c>
      <c r="D21">
        <v>0</v>
      </c>
      <c r="E21">
        <v>-1</v>
      </c>
      <c r="F21" s="3">
        <v>145405</v>
      </c>
      <c r="G21">
        <v>0</v>
      </c>
      <c r="H21">
        <v>1</v>
      </c>
      <c r="I21">
        <v>0</v>
      </c>
      <c r="J21">
        <v>0</v>
      </c>
      <c r="K21">
        <v>0</v>
      </c>
      <c r="L21" s="2">
        <v>3.1408699999999998E-2</v>
      </c>
      <c r="M21" s="2">
        <v>6.8592799999999997E-3</v>
      </c>
      <c r="N21" s="2">
        <v>3.06506E-2</v>
      </c>
      <c r="O21" s="2">
        <v>3.1408699999999998E-2</v>
      </c>
      <c r="P21" s="2">
        <v>6.8592799999999997E-3</v>
      </c>
      <c r="Q21" s="2">
        <v>3.06506E-2</v>
      </c>
      <c r="R21">
        <v>0</v>
      </c>
      <c r="S21">
        <v>0</v>
      </c>
      <c r="T21">
        <v>0</v>
      </c>
      <c r="U21" s="1">
        <v>112915</v>
      </c>
      <c r="V21" s="1">
        <v>246592</v>
      </c>
      <c r="W21" s="1">
        <v>110189</v>
      </c>
      <c r="X21" s="1">
        <v>110189</v>
      </c>
      <c r="Y21" s="1">
        <v>246592</v>
      </c>
      <c r="Z21" s="2">
        <v>9.9976999999999992E-6</v>
      </c>
      <c r="AA21" s="2">
        <v>2.1833800000000001E-5</v>
      </c>
      <c r="AB21" s="2">
        <v>9.7563800000000003E-5</v>
      </c>
      <c r="AC21" s="2">
        <v>9.7563800000000003E-5</v>
      </c>
      <c r="AD21" s="2">
        <v>2.1833800000000001E-5</v>
      </c>
    </row>
    <row r="22" spans="1:30" x14ac:dyDescent="0.25">
      <c r="A22" s="1">
        <v>603177</v>
      </c>
      <c r="B22" s="1">
        <v>299145</v>
      </c>
      <c r="C22" s="1">
        <v>137678</v>
      </c>
      <c r="D22">
        <v>0</v>
      </c>
      <c r="E22">
        <v>-1</v>
      </c>
      <c r="F22" s="3">
        <v>796388</v>
      </c>
      <c r="G22">
        <v>0</v>
      </c>
      <c r="H22">
        <v>1</v>
      </c>
      <c r="I22">
        <v>0</v>
      </c>
      <c r="J22">
        <v>0</v>
      </c>
      <c r="K22">
        <v>0</v>
      </c>
      <c r="L22" s="2">
        <v>2.07046E-2</v>
      </c>
      <c r="M22" s="2">
        <v>4.9428600000000003E-3</v>
      </c>
      <c r="N22" s="2">
        <v>2.0106E-3</v>
      </c>
      <c r="O22" s="2">
        <v>2.07046E-2</v>
      </c>
      <c r="P22" s="2">
        <v>4.9428600000000003E-3</v>
      </c>
      <c r="Q22" s="2">
        <v>2.0106E-3</v>
      </c>
      <c r="R22">
        <v>0</v>
      </c>
      <c r="S22">
        <v>0</v>
      </c>
      <c r="T22">
        <v>0</v>
      </c>
      <c r="U22" s="1">
        <v>744336</v>
      </c>
      <c r="V22" s="1">
        <v>177697</v>
      </c>
      <c r="W22" s="1">
        <v>722814</v>
      </c>
      <c r="X22" s="1">
        <v>722814</v>
      </c>
      <c r="Y22" s="1">
        <v>177697</v>
      </c>
      <c r="Z22" s="2">
        <v>6.5904900000000007E-5</v>
      </c>
      <c r="AA22" s="2">
        <v>1.5733600000000001E-5</v>
      </c>
      <c r="AB22" s="2">
        <v>6.3999300000000002E-5</v>
      </c>
      <c r="AC22" s="2">
        <v>6.3999300000000002E-5</v>
      </c>
      <c r="AD22" s="2">
        <v>1.5733600000000001E-5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758D9-D091-46BD-B877-6919EEE3C565}">
  <dimension ref="A1:AI22"/>
  <sheetViews>
    <sheetView topLeftCell="A10" workbookViewId="0">
      <selection activeCell="K2" sqref="K2:K22"/>
    </sheetView>
  </sheetViews>
  <sheetFormatPr baseColWidth="10" defaultRowHeight="15" x14ac:dyDescent="0.25"/>
  <cols>
    <col min="6" max="6" width="16.140625" customWidth="1"/>
    <col min="7" max="7" width="17.85546875" customWidth="1"/>
    <col min="11" max="11" width="22.710937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6</v>
      </c>
      <c r="AD1" t="s">
        <v>58</v>
      </c>
      <c r="AE1" t="s">
        <v>59</v>
      </c>
      <c r="AF1" t="s">
        <v>57</v>
      </c>
      <c r="AG1" t="s">
        <v>6</v>
      </c>
      <c r="AH1" t="s">
        <v>58</v>
      </c>
      <c r="AI1" t="s">
        <v>59</v>
      </c>
    </row>
    <row r="2" spans="1:35" x14ac:dyDescent="0.25">
      <c r="A2">
        <v>0</v>
      </c>
      <c r="B2" s="1">
        <v>-301215</v>
      </c>
      <c r="C2" s="1">
        <v>168421</v>
      </c>
      <c r="D2">
        <v>0</v>
      </c>
      <c r="E2">
        <v>-1</v>
      </c>
      <c r="F2" s="2">
        <v>1.95602E-12</v>
      </c>
      <c r="G2" s="1">
        <v>0</v>
      </c>
      <c r="H2" s="2">
        <v>1.95602E-12</v>
      </c>
      <c r="I2" s="2">
        <v>1.27533E-14</v>
      </c>
      <c r="J2" s="2">
        <v>0</v>
      </c>
      <c r="K2" s="2">
        <v>9.0271199999999996E-3</v>
      </c>
      <c r="L2" s="2">
        <v>2.2412500000000002E-3</v>
      </c>
      <c r="M2" s="2">
        <v>8.7444600000000008E-3</v>
      </c>
      <c r="N2" s="2">
        <v>8.7444600000000008E-3</v>
      </c>
      <c r="O2" s="2">
        <v>2.2412500000000002E-3</v>
      </c>
      <c r="P2" s="2" t="s">
        <v>62</v>
      </c>
      <c r="Q2" s="2" t="s">
        <v>63</v>
      </c>
      <c r="R2" s="2" t="s">
        <v>64</v>
      </c>
      <c r="S2" s="2" t="s">
        <v>64</v>
      </c>
      <c r="T2" t="s">
        <v>63</v>
      </c>
      <c r="U2" s="2">
        <v>9.0613700000000001</v>
      </c>
      <c r="V2" s="2">
        <v>-9.0200499999999995</v>
      </c>
      <c r="W2" s="2">
        <v>0.86437799999999998</v>
      </c>
      <c r="X2" s="2">
        <v>3.2423400000000001E-4</v>
      </c>
      <c r="Y2" s="2">
        <v>3.4160600000000002E-20</v>
      </c>
      <c r="Z2" s="2">
        <v>-3.4004799999999998E-20</v>
      </c>
      <c r="AA2" s="2">
        <v>3.2586300000000001E-21</v>
      </c>
      <c r="AB2" s="2">
        <v>0.20754</v>
      </c>
      <c r="AC2" s="2" t="s">
        <v>60</v>
      </c>
      <c r="AD2" s="2">
        <v>1</v>
      </c>
      <c r="AE2" s="2" t="s">
        <v>61</v>
      </c>
      <c r="AF2" s="2">
        <v>0.20754</v>
      </c>
      <c r="AG2" t="s">
        <v>60</v>
      </c>
      <c r="AH2">
        <v>1</v>
      </c>
      <c r="AI2" t="s">
        <v>61</v>
      </c>
    </row>
    <row r="3" spans="1:35" x14ac:dyDescent="0.25">
      <c r="A3" s="1">
        <v>304129</v>
      </c>
      <c r="B3" s="1">
        <v>-270802</v>
      </c>
      <c r="C3" s="1">
        <v>168421</v>
      </c>
      <c r="D3">
        <v>0</v>
      </c>
      <c r="E3" s="1">
        <v>-1</v>
      </c>
      <c r="F3" s="2">
        <v>1.9848E-13</v>
      </c>
      <c r="G3" s="1">
        <v>0</v>
      </c>
      <c r="H3" s="2">
        <v>1.9848E-13</v>
      </c>
      <c r="I3" s="2">
        <v>1.31314E-14</v>
      </c>
      <c r="J3" s="2">
        <v>0</v>
      </c>
      <c r="K3" s="2">
        <v>1.24791E-2</v>
      </c>
      <c r="L3" s="2">
        <v>2.4982799999999999E-3</v>
      </c>
      <c r="M3" s="2">
        <v>1.22265E-2</v>
      </c>
      <c r="N3" s="2">
        <v>1.22265E-2</v>
      </c>
      <c r="O3" s="2">
        <v>2.4982799999999999E-3</v>
      </c>
      <c r="P3" s="2" t="s">
        <v>65</v>
      </c>
      <c r="Q3" s="2" t="s">
        <v>66</v>
      </c>
      <c r="R3" s="2" t="s">
        <v>67</v>
      </c>
      <c r="S3" s="2" t="s">
        <v>67</v>
      </c>
      <c r="T3" t="s">
        <v>66</v>
      </c>
      <c r="U3" s="2">
        <v>8.8786900000000006</v>
      </c>
      <c r="V3" s="2">
        <v>-8.8315599999999996</v>
      </c>
      <c r="W3" s="2">
        <v>-0.91363399999999995</v>
      </c>
      <c r="X3" s="2">
        <v>6.1962400000000004E-4</v>
      </c>
      <c r="Y3" s="2">
        <v>3.3471900000000002E-20</v>
      </c>
      <c r="Z3" s="2">
        <v>-3.3294199999999998E-20</v>
      </c>
      <c r="AA3" s="2">
        <v>-3.4443199999999997E-21</v>
      </c>
      <c r="AB3" s="2">
        <v>2.1059399999999999</v>
      </c>
      <c r="AC3" s="2" t="s">
        <v>60</v>
      </c>
      <c r="AD3" s="2">
        <v>1</v>
      </c>
      <c r="AE3" s="2" t="s">
        <v>61</v>
      </c>
      <c r="AF3" s="2">
        <v>2.1059399999999999</v>
      </c>
      <c r="AG3" t="s">
        <v>60</v>
      </c>
      <c r="AH3">
        <v>1</v>
      </c>
      <c r="AI3" t="s">
        <v>61</v>
      </c>
    </row>
    <row r="4" spans="1:35" x14ac:dyDescent="0.25">
      <c r="A4" s="1">
        <v>608259</v>
      </c>
      <c r="B4" s="1">
        <v>-240389</v>
      </c>
      <c r="C4" s="1">
        <v>168421</v>
      </c>
      <c r="D4">
        <v>0</v>
      </c>
      <c r="E4" s="1">
        <v>-1</v>
      </c>
      <c r="F4" s="2">
        <v>2.0250500000000001E-12</v>
      </c>
      <c r="G4" s="1">
        <v>0</v>
      </c>
      <c r="H4" s="2">
        <v>2.0250500000000001E-12</v>
      </c>
      <c r="I4" s="2">
        <v>1.3669399999999999E-14</v>
      </c>
      <c r="J4" s="2">
        <v>0</v>
      </c>
      <c r="K4" s="2">
        <v>1.53496E-2</v>
      </c>
      <c r="L4" s="2">
        <v>2.2975299999999999E-3</v>
      </c>
      <c r="M4" s="2">
        <v>1.51767E-2</v>
      </c>
      <c r="N4" s="2">
        <v>1.51767E-2</v>
      </c>
      <c r="O4" s="2">
        <v>2.2975299999999999E-3</v>
      </c>
      <c r="P4" s="2" t="s">
        <v>68</v>
      </c>
      <c r="Q4" s="2" t="s">
        <v>69</v>
      </c>
      <c r="R4" s="2" t="s">
        <v>70</v>
      </c>
      <c r="S4" s="2" t="s">
        <v>70</v>
      </c>
      <c r="T4" t="s">
        <v>69</v>
      </c>
      <c r="U4" s="2">
        <v>8.4213400000000007</v>
      </c>
      <c r="V4" s="2">
        <v>-3.8863699999999999</v>
      </c>
      <c r="W4" s="2">
        <v>-7.4709500000000002</v>
      </c>
      <c r="X4" s="2">
        <v>9.37468E-4</v>
      </c>
      <c r="Y4" s="2">
        <v>3.1747700000000002E-20</v>
      </c>
      <c r="Z4" s="2">
        <v>-1.46512E-20</v>
      </c>
      <c r="AA4" s="2">
        <v>-2.8164800000000001E-20</v>
      </c>
      <c r="AB4" s="2">
        <v>2.1486399999999999</v>
      </c>
      <c r="AC4" s="2" t="s">
        <v>60</v>
      </c>
      <c r="AD4" s="2">
        <v>1</v>
      </c>
      <c r="AE4" s="2" t="s">
        <v>61</v>
      </c>
      <c r="AF4" s="2">
        <v>2.1486399999999999</v>
      </c>
      <c r="AG4" t="s">
        <v>60</v>
      </c>
      <c r="AH4">
        <v>1</v>
      </c>
      <c r="AI4" t="s">
        <v>61</v>
      </c>
    </row>
    <row r="5" spans="1:35" x14ac:dyDescent="0.25">
      <c r="A5" s="1">
        <v>912389</v>
      </c>
      <c r="B5" s="1">
        <v>-209976</v>
      </c>
      <c r="C5" s="1">
        <v>168421</v>
      </c>
      <c r="D5">
        <v>0</v>
      </c>
      <c r="E5" s="1">
        <v>-1</v>
      </c>
      <c r="F5" s="2">
        <v>2.0734999999999999E-13</v>
      </c>
      <c r="G5" s="1">
        <v>0</v>
      </c>
      <c r="H5" s="2">
        <v>2.0734999999999999E-13</v>
      </c>
      <c r="I5" s="2">
        <v>1.43313E-14</v>
      </c>
      <c r="J5" s="2">
        <v>0</v>
      </c>
      <c r="K5" s="2">
        <v>1.8602500000000001E-2</v>
      </c>
      <c r="L5" s="2">
        <v>3.2378799999999998E-3</v>
      </c>
      <c r="M5" s="2">
        <v>1.8318500000000001E-2</v>
      </c>
      <c r="N5" s="2">
        <v>1.8318500000000001E-2</v>
      </c>
      <c r="O5" s="2">
        <v>3.2378799999999998E-3</v>
      </c>
      <c r="P5" s="2" t="s">
        <v>71</v>
      </c>
      <c r="Q5" s="2" t="s">
        <v>72</v>
      </c>
      <c r="R5" s="2" t="s">
        <v>73</v>
      </c>
      <c r="S5" s="2" t="s">
        <v>73</v>
      </c>
      <c r="T5" t="s">
        <v>72</v>
      </c>
      <c r="U5" s="2">
        <v>20.165500000000002</v>
      </c>
      <c r="V5" s="2">
        <v>12.928100000000001</v>
      </c>
      <c r="W5" s="2">
        <v>-15.476100000000001</v>
      </c>
      <c r="X5" s="2">
        <v>1.3768999999999999E-4</v>
      </c>
      <c r="Y5" s="2">
        <v>7.6022099999999996E-20</v>
      </c>
      <c r="Z5" s="2">
        <v>4.8737799999999999E-20</v>
      </c>
      <c r="AA5" s="2">
        <v>-5.8343599999999999E-20</v>
      </c>
      <c r="AB5" s="2">
        <v>2.2000500000000001</v>
      </c>
      <c r="AC5" s="2" t="s">
        <v>60</v>
      </c>
      <c r="AD5" s="2">
        <v>1</v>
      </c>
      <c r="AE5" s="2" t="s">
        <v>61</v>
      </c>
      <c r="AF5" s="2">
        <v>2.2000500000000001</v>
      </c>
      <c r="AG5" t="s">
        <v>60</v>
      </c>
      <c r="AH5">
        <v>1</v>
      </c>
      <c r="AI5" t="s">
        <v>61</v>
      </c>
    </row>
    <row r="6" spans="1:35" x14ac:dyDescent="0.25">
      <c r="A6" s="1">
        <v>121652</v>
      </c>
      <c r="B6" s="1">
        <v>-179563</v>
      </c>
      <c r="C6" s="1">
        <v>168421</v>
      </c>
      <c r="D6">
        <v>0</v>
      </c>
      <c r="E6" s="1">
        <v>-1</v>
      </c>
      <c r="F6" s="2">
        <v>2.12764E-12</v>
      </c>
      <c r="G6" s="1">
        <v>0</v>
      </c>
      <c r="H6" s="2">
        <v>2.12764E-12</v>
      </c>
      <c r="I6" s="2">
        <v>1.50895E-14</v>
      </c>
      <c r="J6" s="2">
        <v>0</v>
      </c>
      <c r="K6" s="2">
        <v>2.0995099999999999E-2</v>
      </c>
      <c r="L6" s="2">
        <v>4.1259799999999996E-3</v>
      </c>
      <c r="M6" s="2">
        <v>2.0585699999999998E-2</v>
      </c>
      <c r="N6" s="2">
        <v>2.0585699999999998E-2</v>
      </c>
      <c r="O6" s="2">
        <v>4.1259799999999996E-3</v>
      </c>
      <c r="P6" s="2" t="s">
        <v>74</v>
      </c>
      <c r="Q6" s="2" t="s">
        <v>75</v>
      </c>
      <c r="R6" s="2" t="s">
        <v>76</v>
      </c>
      <c r="S6" s="2" t="s">
        <v>76</v>
      </c>
      <c r="T6" t="s">
        <v>75</v>
      </c>
      <c r="U6" s="2">
        <v>48.103400000000001</v>
      </c>
      <c r="V6" s="2">
        <v>42.122599999999998</v>
      </c>
      <c r="W6" s="2">
        <v>-23.229700000000001</v>
      </c>
      <c r="X6" s="2">
        <v>1.75387E-3</v>
      </c>
      <c r="Y6" s="2">
        <v>1.8134500000000001E-19</v>
      </c>
      <c r="Z6" s="2">
        <v>1.5879900000000001E-19</v>
      </c>
      <c r="AA6" s="2">
        <v>-8.7573800000000005E-20</v>
      </c>
      <c r="AB6" s="2">
        <v>2.2574900000000002</v>
      </c>
      <c r="AC6" s="2" t="s">
        <v>60</v>
      </c>
      <c r="AD6" s="2">
        <v>1</v>
      </c>
      <c r="AE6" s="2" t="s">
        <v>61</v>
      </c>
      <c r="AF6" s="2">
        <v>2.2574900000000002</v>
      </c>
      <c r="AG6" t="s">
        <v>60</v>
      </c>
      <c r="AH6">
        <v>1</v>
      </c>
      <c r="AI6" t="s">
        <v>61</v>
      </c>
    </row>
    <row r="7" spans="1:35" x14ac:dyDescent="0.25">
      <c r="A7" s="1">
        <v>152065</v>
      </c>
      <c r="B7" s="1">
        <v>-14915</v>
      </c>
      <c r="C7" s="1">
        <v>168421</v>
      </c>
      <c r="D7">
        <v>0</v>
      </c>
      <c r="E7" s="1">
        <v>-1</v>
      </c>
      <c r="F7" s="2">
        <v>2.1849400000000002E-12</v>
      </c>
      <c r="G7" s="1">
        <v>0</v>
      </c>
      <c r="H7" s="2">
        <v>2.1849400000000002E-12</v>
      </c>
      <c r="I7" s="2">
        <v>1.59132E-14</v>
      </c>
      <c r="J7" s="2">
        <v>0</v>
      </c>
      <c r="K7" s="2">
        <v>2.42905E-2</v>
      </c>
      <c r="L7" s="2">
        <v>5.8799000000000004E-4</v>
      </c>
      <c r="M7" s="2">
        <v>2.3568100000000002E-2</v>
      </c>
      <c r="N7" s="2">
        <v>2.3568100000000002E-2</v>
      </c>
      <c r="O7" s="2">
        <v>5.8799000000000004E-4</v>
      </c>
      <c r="P7" s="2" t="s">
        <v>77</v>
      </c>
      <c r="Q7" s="2" t="s">
        <v>78</v>
      </c>
      <c r="R7" s="2" t="s">
        <v>79</v>
      </c>
      <c r="S7" s="2" t="s">
        <v>79</v>
      </c>
      <c r="T7" t="s">
        <v>78</v>
      </c>
      <c r="U7" s="2">
        <v>89.613200000000006</v>
      </c>
      <c r="V7" s="2">
        <v>83.4238</v>
      </c>
      <c r="W7" s="2" t="s">
        <v>80</v>
      </c>
      <c r="X7" s="2">
        <v>2.3476500000000002E-3</v>
      </c>
      <c r="Y7" s="2">
        <v>3.3783400000000001E-19</v>
      </c>
      <c r="Z7" s="2">
        <v>3.1450000000000001E-21</v>
      </c>
      <c r="AA7" s="2">
        <v>-1.2337400000000001E-19</v>
      </c>
      <c r="AB7" s="2">
        <v>2.3182900000000002</v>
      </c>
      <c r="AC7" s="2" t="s">
        <v>60</v>
      </c>
      <c r="AD7" s="2">
        <v>1</v>
      </c>
      <c r="AE7" s="2" t="s">
        <v>61</v>
      </c>
      <c r="AF7" s="2">
        <v>2.3182900000000002</v>
      </c>
      <c r="AG7" t="s">
        <v>60</v>
      </c>
      <c r="AH7">
        <v>1</v>
      </c>
      <c r="AI7" t="s">
        <v>61</v>
      </c>
    </row>
    <row r="8" spans="1:35" x14ac:dyDescent="0.25">
      <c r="A8" s="1">
        <v>182478</v>
      </c>
      <c r="B8" s="1">
        <v>-118737</v>
      </c>
      <c r="C8" s="1">
        <v>168421</v>
      </c>
      <c r="D8">
        <v>0</v>
      </c>
      <c r="E8" s="1">
        <v>-1</v>
      </c>
      <c r="F8" s="2">
        <v>2.2306300000000002E-12</v>
      </c>
      <c r="G8" s="1">
        <v>0</v>
      </c>
      <c r="H8" s="2">
        <v>2.2306300000000002E-12</v>
      </c>
      <c r="I8" s="2">
        <v>1.6585599999999999E-14</v>
      </c>
      <c r="J8" s="2">
        <v>0</v>
      </c>
      <c r="K8" s="2">
        <v>3.1744999999999998E-3</v>
      </c>
      <c r="L8" s="2">
        <v>1.1989400000000001E-2</v>
      </c>
      <c r="M8" s="2">
        <v>2.9393800000000001E-2</v>
      </c>
      <c r="N8" s="2">
        <v>2.9393800000000001E-2</v>
      </c>
      <c r="O8" s="2">
        <v>1.1989400000000001E-2</v>
      </c>
      <c r="P8" s="2" t="s">
        <v>81</v>
      </c>
      <c r="Q8" s="2" t="s">
        <v>82</v>
      </c>
      <c r="R8" s="2" t="s">
        <v>83</v>
      </c>
      <c r="S8" s="2" t="s">
        <v>83</v>
      </c>
      <c r="T8" t="s">
        <v>82</v>
      </c>
      <c r="U8" t="s">
        <v>84</v>
      </c>
      <c r="V8" t="s">
        <v>85</v>
      </c>
      <c r="W8" s="2">
        <v>-61.7179</v>
      </c>
      <c r="X8" s="2">
        <v>4.0096799999999998E-3</v>
      </c>
      <c r="Y8" s="2">
        <v>6.2796699999999998E-19</v>
      </c>
      <c r="Z8" s="2">
        <v>5.83273E-19</v>
      </c>
      <c r="AA8" s="2">
        <v>-2.3267100000000002E-19</v>
      </c>
      <c r="AB8" s="2">
        <v>2.3667699999999998</v>
      </c>
      <c r="AC8" s="2" t="s">
        <v>60</v>
      </c>
      <c r="AD8" s="2">
        <v>1</v>
      </c>
      <c r="AE8" s="2" t="s">
        <v>61</v>
      </c>
      <c r="AF8" s="2">
        <v>2.3667699999999998</v>
      </c>
      <c r="AG8" t="s">
        <v>60</v>
      </c>
      <c r="AH8">
        <v>1</v>
      </c>
      <c r="AI8" t="s">
        <v>61</v>
      </c>
    </row>
    <row r="9" spans="1:35" x14ac:dyDescent="0.25">
      <c r="A9" s="1">
        <v>212891</v>
      </c>
      <c r="B9" s="1">
        <v>-883239</v>
      </c>
      <c r="C9" s="1">
        <v>168421</v>
      </c>
      <c r="D9">
        <v>0</v>
      </c>
      <c r="E9" s="1">
        <v>-1</v>
      </c>
      <c r="F9" s="2">
        <v>2.2566699999999999E-12</v>
      </c>
      <c r="G9" s="1">
        <v>0</v>
      </c>
      <c r="H9" s="2">
        <v>2.2566699999999999E-12</v>
      </c>
      <c r="I9" s="2">
        <v>1.6975300000000001E-14</v>
      </c>
      <c r="J9" s="2">
        <v>0</v>
      </c>
      <c r="K9" s="2">
        <v>4.3994000000000004E-3</v>
      </c>
      <c r="L9" s="2">
        <v>1.2855800000000001E-2</v>
      </c>
      <c r="M9" s="2">
        <v>4.2073800000000001E-2</v>
      </c>
      <c r="N9" s="2">
        <v>4.2073800000000001E-2</v>
      </c>
      <c r="O9" s="2">
        <v>1.2855800000000001E-2</v>
      </c>
      <c r="P9" s="2" t="s">
        <v>86</v>
      </c>
      <c r="Q9" s="2" t="s">
        <v>87</v>
      </c>
      <c r="R9" s="2" t="s">
        <v>88</v>
      </c>
      <c r="S9" s="2" t="s">
        <v>88</v>
      </c>
      <c r="T9" t="s">
        <v>87</v>
      </c>
      <c r="U9" t="s">
        <v>89</v>
      </c>
      <c r="V9" t="s">
        <v>90</v>
      </c>
      <c r="W9" s="2">
        <v>-58.199399999999997</v>
      </c>
      <c r="X9" s="2">
        <v>7.7010100000000003E-3</v>
      </c>
      <c r="Y9" s="2">
        <v>9.7202399999999994E-19</v>
      </c>
      <c r="Z9" s="2">
        <v>9.4693800000000008E-19</v>
      </c>
      <c r="AA9" s="2">
        <v>-2.1940600000000002E-19</v>
      </c>
      <c r="AB9" s="2">
        <v>2.3944100000000001</v>
      </c>
      <c r="AC9" s="2" t="s">
        <v>60</v>
      </c>
      <c r="AD9" s="2">
        <v>1</v>
      </c>
      <c r="AE9" s="2" t="s">
        <v>61</v>
      </c>
      <c r="AF9" s="2">
        <v>2.3944100000000001</v>
      </c>
      <c r="AG9" t="s">
        <v>60</v>
      </c>
      <c r="AH9">
        <v>1</v>
      </c>
      <c r="AI9" t="s">
        <v>61</v>
      </c>
    </row>
    <row r="10" spans="1:35" x14ac:dyDescent="0.25">
      <c r="A10" s="1">
        <v>243304</v>
      </c>
      <c r="B10" s="1">
        <v>-579109</v>
      </c>
      <c r="C10" s="1">
        <v>168421</v>
      </c>
      <c r="D10">
        <v>0</v>
      </c>
      <c r="E10" s="1">
        <v>-1</v>
      </c>
      <c r="F10" s="2">
        <v>2.2499900000000002E-12</v>
      </c>
      <c r="G10" s="1">
        <v>0</v>
      </c>
      <c r="H10" s="2">
        <v>2.2499900000000002E-12</v>
      </c>
      <c r="I10" s="2">
        <v>1.68749E-14</v>
      </c>
      <c r="J10" s="2">
        <v>0</v>
      </c>
      <c r="K10" s="2">
        <v>5.9219800000000003E-2</v>
      </c>
      <c r="L10" s="2">
        <v>1.3286900000000001E-2</v>
      </c>
      <c r="M10" s="2">
        <v>5.7709999999999999E-4</v>
      </c>
      <c r="N10" s="2">
        <v>5.7709999999999999E-4</v>
      </c>
      <c r="O10" s="2">
        <v>1.3286900000000001E-2</v>
      </c>
      <c r="P10" s="2" t="s">
        <v>91</v>
      </c>
      <c r="Q10" s="2" t="s">
        <v>92</v>
      </c>
      <c r="R10" s="2" t="s">
        <v>93</v>
      </c>
      <c r="S10" s="2" t="s">
        <v>93</v>
      </c>
      <c r="T10" t="s">
        <v>92</v>
      </c>
      <c r="U10" t="s">
        <v>94</v>
      </c>
      <c r="V10" t="s">
        <v>95</v>
      </c>
      <c r="W10" s="2">
        <v>-51.224699999999999</v>
      </c>
      <c r="X10" s="2">
        <v>1.39539E-2</v>
      </c>
      <c r="Y10" s="2">
        <v>1.2991799999999999E-18</v>
      </c>
      <c r="Z10" s="2">
        <v>1.28475E-18</v>
      </c>
      <c r="AA10" s="2">
        <v>-1.93112E-19</v>
      </c>
      <c r="AB10" s="2">
        <v>2.3873099999999998</v>
      </c>
      <c r="AC10" s="2" t="s">
        <v>60</v>
      </c>
      <c r="AD10" s="2">
        <v>1</v>
      </c>
      <c r="AE10" s="2" t="s">
        <v>61</v>
      </c>
      <c r="AF10" s="2">
        <v>2.3873099999999998</v>
      </c>
      <c r="AG10" t="s">
        <v>60</v>
      </c>
      <c r="AH10">
        <v>1</v>
      </c>
      <c r="AI10" t="s">
        <v>61</v>
      </c>
    </row>
    <row r="11" spans="1:35" x14ac:dyDescent="0.25">
      <c r="A11" s="1">
        <v>273717</v>
      </c>
      <c r="B11" s="1">
        <v>-27498</v>
      </c>
      <c r="C11" s="1">
        <v>168421</v>
      </c>
      <c r="D11">
        <v>0</v>
      </c>
      <c r="E11" s="1">
        <v>-1</v>
      </c>
      <c r="F11" s="2">
        <v>2.2093900000000001E-12</v>
      </c>
      <c r="G11" s="1">
        <v>0</v>
      </c>
      <c r="H11" s="2">
        <v>2.2093900000000001E-12</v>
      </c>
      <c r="I11" s="2">
        <v>1.6271299999999999E-14</v>
      </c>
      <c r="J11" s="2">
        <v>0</v>
      </c>
      <c r="K11" s="2">
        <v>7.3895199999999994E-2</v>
      </c>
      <c r="L11" s="2">
        <v>1.1733499999999999E-2</v>
      </c>
      <c r="M11" s="2">
        <v>7.29577E-2</v>
      </c>
      <c r="N11" s="2">
        <v>7.29577E-2</v>
      </c>
      <c r="O11" s="2">
        <v>1.1733499999999999E-2</v>
      </c>
      <c r="P11" s="2" t="s">
        <v>96</v>
      </c>
      <c r="Q11" s="2" t="s">
        <v>97</v>
      </c>
      <c r="R11" s="2" t="s">
        <v>98</v>
      </c>
      <c r="S11" s="2" t="s">
        <v>98</v>
      </c>
      <c r="T11" t="s">
        <v>97</v>
      </c>
      <c r="U11" t="s">
        <v>99</v>
      </c>
      <c r="V11" t="s">
        <v>100</v>
      </c>
      <c r="W11" s="2">
        <v>-13.999599999999999</v>
      </c>
      <c r="X11" s="2">
        <v>2.1726599999999999E-2</v>
      </c>
      <c r="Y11" s="2">
        <v>1.55066E-18</v>
      </c>
      <c r="Z11" s="2">
        <v>1.5497599999999999E-18</v>
      </c>
      <c r="AA11" s="2">
        <v>-5.2777399999999998E-20</v>
      </c>
      <c r="AB11" s="2">
        <v>2.34423</v>
      </c>
      <c r="AC11" s="2" t="s">
        <v>60</v>
      </c>
      <c r="AD11" s="2">
        <v>1</v>
      </c>
      <c r="AE11" s="2" t="s">
        <v>61</v>
      </c>
      <c r="AF11" s="2">
        <v>2.34423</v>
      </c>
      <c r="AG11" t="s">
        <v>60</v>
      </c>
      <c r="AH11">
        <v>1</v>
      </c>
      <c r="AI11" t="s">
        <v>61</v>
      </c>
    </row>
    <row r="12" spans="1:35" x14ac:dyDescent="0.25">
      <c r="A12" s="1">
        <v>30413</v>
      </c>
      <c r="B12" t="s">
        <v>101</v>
      </c>
      <c r="C12" s="1">
        <v>168421</v>
      </c>
      <c r="D12">
        <v>0</v>
      </c>
      <c r="E12" s="1">
        <v>-1</v>
      </c>
      <c r="F12" s="2">
        <v>2.1441799999999999E-12</v>
      </c>
      <c r="G12" s="1">
        <v>0</v>
      </c>
      <c r="H12" s="2">
        <v>2.1441799999999999E-12</v>
      </c>
      <c r="I12" s="2">
        <v>1.5325E-15</v>
      </c>
      <c r="J12" s="2">
        <v>0</v>
      </c>
      <c r="K12" s="2">
        <v>7.6902300000000007E-2</v>
      </c>
      <c r="L12" s="2">
        <v>8.1847900000000008E-3</v>
      </c>
      <c r="M12" s="2">
        <v>7.6465500000000006E-2</v>
      </c>
      <c r="N12" s="2">
        <v>7.6465500000000006E-2</v>
      </c>
      <c r="O12" s="2">
        <v>8.1847900000000008E-3</v>
      </c>
      <c r="P12" s="2" t="s">
        <v>102</v>
      </c>
      <c r="Q12" s="2" t="s">
        <v>103</v>
      </c>
      <c r="R12" s="2" t="s">
        <v>104</v>
      </c>
      <c r="S12" s="2" t="s">
        <v>104</v>
      </c>
      <c r="T12" t="s">
        <v>103</v>
      </c>
      <c r="U12" t="s">
        <v>105</v>
      </c>
      <c r="V12" t="s">
        <v>106</v>
      </c>
      <c r="W12" s="2">
        <v>18.3505</v>
      </c>
      <c r="X12" s="2">
        <v>2.35309E-2</v>
      </c>
      <c r="Y12" s="2">
        <v>1.5383599999999999E-18</v>
      </c>
      <c r="Z12" s="2">
        <v>1.5367999999999999E-19</v>
      </c>
      <c r="AA12" s="2">
        <v>6.91797E-20</v>
      </c>
      <c r="AB12" s="2">
        <v>2.2750400000000002</v>
      </c>
      <c r="AC12" s="2" t="s">
        <v>60</v>
      </c>
      <c r="AD12" s="2">
        <v>1</v>
      </c>
      <c r="AE12" s="2" t="s">
        <v>61</v>
      </c>
      <c r="AF12" s="2">
        <v>2.2750400000000002</v>
      </c>
      <c r="AG12" t="s">
        <v>60</v>
      </c>
      <c r="AH12">
        <v>1</v>
      </c>
      <c r="AI12" t="s">
        <v>61</v>
      </c>
    </row>
    <row r="13" spans="1:35" x14ac:dyDescent="0.25">
      <c r="A13" s="1">
        <v>334543</v>
      </c>
      <c r="B13" s="1">
        <v>333279</v>
      </c>
      <c r="C13" s="1">
        <v>168421</v>
      </c>
      <c r="D13">
        <v>0</v>
      </c>
      <c r="E13" s="1">
        <v>-1</v>
      </c>
      <c r="F13" s="2">
        <v>2.0588100000000002E-12</v>
      </c>
      <c r="G13" s="1">
        <v>0</v>
      </c>
      <c r="H13" s="2">
        <v>2.0588100000000002E-12</v>
      </c>
      <c r="I13" s="2">
        <v>1.4128999999999999E-15</v>
      </c>
      <c r="J13" s="2">
        <v>0</v>
      </c>
      <c r="K13" s="2">
        <v>7.4638399999999994E-2</v>
      </c>
      <c r="L13" s="2">
        <v>1.4056600000000001E-2</v>
      </c>
      <c r="M13" s="2">
        <v>7.3302800000000001E-2</v>
      </c>
      <c r="N13" s="2">
        <v>7.3302800000000001E-2</v>
      </c>
      <c r="O13" s="2">
        <v>1.4056600000000001E-2</v>
      </c>
      <c r="P13" s="2" t="s">
        <v>107</v>
      </c>
      <c r="Q13" s="2" t="s">
        <v>108</v>
      </c>
      <c r="R13" s="2" t="s">
        <v>109</v>
      </c>
      <c r="S13" s="2" t="s">
        <v>109</v>
      </c>
      <c r="T13" t="s">
        <v>108</v>
      </c>
      <c r="U13" t="s">
        <v>110</v>
      </c>
      <c r="V13" t="s">
        <v>111</v>
      </c>
      <c r="W13" s="2">
        <v>65.195400000000006</v>
      </c>
      <c r="X13" s="2">
        <v>2.2165899999999999E-2</v>
      </c>
      <c r="Y13" s="2">
        <v>1.3861300000000001E-18</v>
      </c>
      <c r="Z13" s="2">
        <v>1.36417E-18</v>
      </c>
      <c r="AA13" s="2">
        <v>2.4578100000000001E-19</v>
      </c>
      <c r="AB13" s="2">
        <v>2.1844600000000001</v>
      </c>
      <c r="AC13" s="2" t="s">
        <v>60</v>
      </c>
      <c r="AD13" s="2">
        <v>1</v>
      </c>
      <c r="AE13" s="2" t="s">
        <v>61</v>
      </c>
      <c r="AF13" s="2">
        <v>2.1844600000000001</v>
      </c>
      <c r="AG13" t="s">
        <v>60</v>
      </c>
      <c r="AH13">
        <v>1</v>
      </c>
      <c r="AI13" t="s">
        <v>61</v>
      </c>
    </row>
    <row r="14" spans="1:35" x14ac:dyDescent="0.25">
      <c r="A14" s="1">
        <v>364955</v>
      </c>
      <c r="B14" s="1">
        <v>637409</v>
      </c>
      <c r="C14" s="1">
        <v>168421</v>
      </c>
      <c r="D14">
        <v>0</v>
      </c>
      <c r="E14" s="1">
        <v>-1</v>
      </c>
      <c r="F14" s="2">
        <v>1.9636000000000001E-13</v>
      </c>
      <c r="G14" s="1">
        <v>0</v>
      </c>
      <c r="H14" s="2">
        <v>1.9636000000000001E-13</v>
      </c>
      <c r="I14" s="2">
        <v>1.28524E-14</v>
      </c>
      <c r="J14" s="2">
        <v>0</v>
      </c>
      <c r="K14" s="2">
        <v>6.0155199999999999E-2</v>
      </c>
      <c r="L14" s="2">
        <v>1.28769E-2</v>
      </c>
      <c r="M14" s="2">
        <v>5.8760800000000002E-2</v>
      </c>
      <c r="N14" s="2">
        <v>5.8760800000000002E-2</v>
      </c>
      <c r="O14" s="2">
        <v>1.28769E-2</v>
      </c>
      <c r="P14" s="2" t="s">
        <v>112</v>
      </c>
      <c r="Q14" s="2" t="s">
        <v>113</v>
      </c>
      <c r="R14" s="2" t="s">
        <v>114</v>
      </c>
      <c r="S14" s="2" t="s">
        <v>114</v>
      </c>
      <c r="T14" t="s">
        <v>113</v>
      </c>
      <c r="U14" t="s">
        <v>115</v>
      </c>
      <c r="V14" t="s">
        <v>116</v>
      </c>
      <c r="W14" s="2">
        <v>63.918500000000002</v>
      </c>
      <c r="X14" s="2">
        <v>1.43981E-2</v>
      </c>
      <c r="Y14" s="2">
        <v>9.7020299999999993E-19</v>
      </c>
      <c r="Z14" s="2">
        <v>9.3980199999999999E-19</v>
      </c>
      <c r="AA14" s="2">
        <v>2.4096699999999999E-19</v>
      </c>
      <c r="AB14" s="2">
        <v>2.08345</v>
      </c>
      <c r="AC14" s="2" t="s">
        <v>60</v>
      </c>
      <c r="AD14" s="2">
        <v>1</v>
      </c>
      <c r="AE14" s="2" t="s">
        <v>61</v>
      </c>
      <c r="AF14" s="2">
        <v>2.08345</v>
      </c>
      <c r="AG14" t="s">
        <v>60</v>
      </c>
      <c r="AH14">
        <v>1</v>
      </c>
      <c r="AI14" t="s">
        <v>61</v>
      </c>
    </row>
    <row r="15" spans="1:35" x14ac:dyDescent="0.25">
      <c r="A15" s="1">
        <v>395368</v>
      </c>
      <c r="B15" s="1">
        <v>941539</v>
      </c>
      <c r="C15" s="1">
        <v>168421</v>
      </c>
      <c r="D15">
        <v>0</v>
      </c>
      <c r="E15" s="1">
        <v>-1</v>
      </c>
      <c r="F15" s="2">
        <v>1.8623699999999999E-12</v>
      </c>
      <c r="G15" s="1">
        <v>0</v>
      </c>
      <c r="H15" s="2">
        <v>1.8623699999999999E-12</v>
      </c>
      <c r="I15" s="2">
        <v>1.15614E-14</v>
      </c>
      <c r="J15" s="2">
        <v>0</v>
      </c>
      <c r="K15" s="2">
        <v>4.8437300000000003E-2</v>
      </c>
      <c r="L15" s="2">
        <v>1.42656E-2</v>
      </c>
      <c r="M15" s="2">
        <v>4.6288900000000001E-2</v>
      </c>
      <c r="N15" s="2">
        <v>4.6288900000000001E-2</v>
      </c>
      <c r="O15" s="2">
        <v>1.42656E-2</v>
      </c>
      <c r="P15" s="2" t="s">
        <v>117</v>
      </c>
      <c r="Q15" s="2" t="s">
        <v>118</v>
      </c>
      <c r="R15" s="2" t="s">
        <v>119</v>
      </c>
      <c r="S15" s="2" t="s">
        <v>119</v>
      </c>
      <c r="T15" t="s">
        <v>118</v>
      </c>
      <c r="U15" t="s">
        <v>120</v>
      </c>
      <c r="V15" t="s">
        <v>121</v>
      </c>
      <c r="W15" s="2">
        <v>69.929699999999997</v>
      </c>
      <c r="X15" s="2">
        <v>9.3351100000000006E-3</v>
      </c>
      <c r="Y15" s="2">
        <v>6.0167300000000003E-19</v>
      </c>
      <c r="Z15" s="2">
        <v>5.4084300000000004E-19</v>
      </c>
      <c r="AA15" s="2">
        <v>2.6362899999999999E-19</v>
      </c>
      <c r="AB15" s="2">
        <v>1.97603</v>
      </c>
      <c r="AC15" s="2" t="s">
        <v>60</v>
      </c>
      <c r="AD15" s="2">
        <v>1</v>
      </c>
      <c r="AE15" s="2" t="s">
        <v>61</v>
      </c>
      <c r="AF15" s="2">
        <v>1.97603</v>
      </c>
      <c r="AG15" t="s">
        <v>60</v>
      </c>
      <c r="AH15">
        <v>1</v>
      </c>
      <c r="AI15" t="s">
        <v>61</v>
      </c>
    </row>
    <row r="16" spans="1:35" x14ac:dyDescent="0.25">
      <c r="A16" s="1">
        <v>425781</v>
      </c>
      <c r="B16" s="1">
        <v>124567</v>
      </c>
      <c r="C16" s="1">
        <v>168421</v>
      </c>
      <c r="D16">
        <v>0</v>
      </c>
      <c r="E16" s="1">
        <v>-1</v>
      </c>
      <c r="F16" s="2">
        <v>1.7567100000000001E-12</v>
      </c>
      <c r="G16" s="1">
        <v>0</v>
      </c>
      <c r="H16" s="2">
        <v>1.7567100000000001E-12</v>
      </c>
      <c r="I16" s="2">
        <v>1.02868E-14</v>
      </c>
      <c r="J16" s="2">
        <v>0</v>
      </c>
      <c r="K16" s="2">
        <v>3.8496299999999997E-2</v>
      </c>
      <c r="L16" s="2">
        <v>1.08366E-2</v>
      </c>
      <c r="M16" s="2">
        <v>3.6939600000000003E-2</v>
      </c>
      <c r="N16" s="2">
        <v>3.6939600000000003E-2</v>
      </c>
      <c r="O16" s="2">
        <v>1.08366E-2</v>
      </c>
      <c r="P16" s="2" t="s">
        <v>122</v>
      </c>
      <c r="Q16" s="2" t="s">
        <v>123</v>
      </c>
      <c r="R16" s="2" t="s">
        <v>124</v>
      </c>
      <c r="S16" s="2" t="s">
        <v>124</v>
      </c>
      <c r="T16" t="s">
        <v>123</v>
      </c>
      <c r="U16" s="2">
        <v>70.010400000000004</v>
      </c>
      <c r="V16" s="2">
        <v>49.234299999999998</v>
      </c>
      <c r="W16" s="2">
        <v>49.773800000000001</v>
      </c>
      <c r="X16" s="2">
        <v>5.8965600000000003E-3</v>
      </c>
      <c r="Y16" s="2">
        <v>2.6393300000000002E-19</v>
      </c>
      <c r="Z16" s="2">
        <v>1.8560900000000001E-19</v>
      </c>
      <c r="AA16" s="2">
        <v>1.8764299999999999E-19</v>
      </c>
      <c r="AB16" s="2">
        <v>1.8639300000000001</v>
      </c>
      <c r="AC16" s="2" t="s">
        <v>60</v>
      </c>
      <c r="AD16" s="2">
        <v>1</v>
      </c>
      <c r="AE16" s="2" t="s">
        <v>61</v>
      </c>
      <c r="AF16" s="2">
        <v>1.8639300000000001</v>
      </c>
      <c r="AG16" t="s">
        <v>60</v>
      </c>
      <c r="AH16">
        <v>1</v>
      </c>
      <c r="AI16" t="s">
        <v>61</v>
      </c>
    </row>
    <row r="17" spans="1:35" x14ac:dyDescent="0.25">
      <c r="A17" s="1">
        <v>456194</v>
      </c>
      <c r="B17" s="1">
        <v>15498</v>
      </c>
      <c r="C17" s="1">
        <v>168421</v>
      </c>
      <c r="D17">
        <v>0</v>
      </c>
      <c r="E17" s="1">
        <v>-1</v>
      </c>
      <c r="F17" s="2">
        <v>1.65933E-12</v>
      </c>
      <c r="G17" s="1">
        <v>0</v>
      </c>
      <c r="H17" s="2">
        <v>1.65933E-12</v>
      </c>
      <c r="I17" s="2">
        <v>9.1779400000000002E-15</v>
      </c>
      <c r="J17" s="2">
        <v>0</v>
      </c>
      <c r="K17" s="2">
        <v>3.2794200000000003E-2</v>
      </c>
      <c r="L17" s="2">
        <v>5.4541900000000003E-3</v>
      </c>
      <c r="M17" s="2">
        <v>3.2337499999999998E-2</v>
      </c>
      <c r="N17" s="2">
        <v>3.2337499999999998E-2</v>
      </c>
      <c r="O17" s="2">
        <v>5.4541900000000003E-3</v>
      </c>
      <c r="P17" s="2" t="s">
        <v>125</v>
      </c>
      <c r="Q17" s="2" t="s">
        <v>126</v>
      </c>
      <c r="R17" s="2" t="s">
        <v>127</v>
      </c>
      <c r="S17" s="2" t="s">
        <v>127</v>
      </c>
      <c r="T17" t="s">
        <v>126</v>
      </c>
      <c r="U17" s="2">
        <v>22.193899999999999</v>
      </c>
      <c r="V17" s="2">
        <v>-5.4445499999999996</v>
      </c>
      <c r="W17" s="2">
        <v>21.515699999999999</v>
      </c>
      <c r="X17" s="2">
        <v>4.2791299999999999E-3</v>
      </c>
      <c r="Y17" s="2">
        <v>8.3669100000000006E-20</v>
      </c>
      <c r="Z17" s="2">
        <v>-2.0525500000000001E-20</v>
      </c>
      <c r="AA17" s="2">
        <v>8.1112400000000004E-20</v>
      </c>
      <c r="AB17" s="2">
        <v>1.76061</v>
      </c>
      <c r="AC17" s="2" t="s">
        <v>60</v>
      </c>
      <c r="AD17" s="2">
        <v>1</v>
      </c>
      <c r="AE17" s="2" t="s">
        <v>61</v>
      </c>
      <c r="AF17" s="2">
        <v>1.76061</v>
      </c>
      <c r="AG17" t="s">
        <v>60</v>
      </c>
      <c r="AH17">
        <v>1</v>
      </c>
      <c r="AI17" t="s">
        <v>61</v>
      </c>
    </row>
    <row r="18" spans="1:35" x14ac:dyDescent="0.25">
      <c r="A18" s="1">
        <v>486607</v>
      </c>
      <c r="B18" s="1">
        <v>185393</v>
      </c>
      <c r="C18" s="1">
        <v>168421</v>
      </c>
      <c r="D18">
        <v>0</v>
      </c>
      <c r="E18" s="1">
        <v>-1</v>
      </c>
      <c r="F18" s="2">
        <v>1.5724900000000001E-12</v>
      </c>
      <c r="G18" s="1">
        <v>0</v>
      </c>
      <c r="H18" s="2">
        <v>1.5724900000000001E-12</v>
      </c>
      <c r="I18" s="2">
        <v>8.2424500000000004E-15</v>
      </c>
      <c r="J18" s="2">
        <v>0</v>
      </c>
      <c r="K18" s="2">
        <v>2.8942E-3</v>
      </c>
      <c r="L18" s="2">
        <v>4.6411999999999999E-4</v>
      </c>
      <c r="M18" s="2">
        <v>2.85674E-2</v>
      </c>
      <c r="N18" s="2">
        <v>2.85674E-2</v>
      </c>
      <c r="O18" s="2">
        <v>4.6411999999999999E-4</v>
      </c>
      <c r="P18" s="2" t="s">
        <v>128</v>
      </c>
      <c r="Q18" s="2" t="s">
        <v>129</v>
      </c>
      <c r="R18" s="2" t="s">
        <v>130</v>
      </c>
      <c r="S18" s="2" t="s">
        <v>130</v>
      </c>
      <c r="T18" t="s">
        <v>129</v>
      </c>
      <c r="U18" s="2" t="s">
        <v>131</v>
      </c>
      <c r="V18" s="2">
        <v>-33.106200000000001</v>
      </c>
      <c r="W18" s="2">
        <v>11.6976</v>
      </c>
      <c r="X18" s="2">
        <v>3.33285E-3</v>
      </c>
      <c r="Y18" s="2">
        <v>1.3236900000000001E-19</v>
      </c>
      <c r="Z18" s="2">
        <v>-1.24807E-19</v>
      </c>
      <c r="AA18" s="2">
        <v>4.4098899999999998E-20</v>
      </c>
      <c r="AB18" s="2">
        <v>1.6684699999999999</v>
      </c>
      <c r="AC18" s="2" t="s">
        <v>60</v>
      </c>
      <c r="AD18" s="2">
        <v>1</v>
      </c>
      <c r="AE18" s="2" t="s">
        <v>61</v>
      </c>
      <c r="AF18" s="2">
        <v>1.6684699999999999</v>
      </c>
      <c r="AG18" t="s">
        <v>60</v>
      </c>
      <c r="AH18">
        <v>1</v>
      </c>
      <c r="AI18" t="s">
        <v>61</v>
      </c>
    </row>
    <row r="19" spans="1:35" x14ac:dyDescent="0.25">
      <c r="A19" s="1">
        <v>51702</v>
      </c>
      <c r="B19" s="1">
        <v>215806</v>
      </c>
      <c r="C19" s="1">
        <v>168421</v>
      </c>
      <c r="D19">
        <v>0</v>
      </c>
      <c r="E19" s="1">
        <v>-1</v>
      </c>
      <c r="F19" s="2">
        <v>1.5026700000000001E-12</v>
      </c>
      <c r="G19" s="1">
        <v>0</v>
      </c>
      <c r="H19" s="2">
        <v>1.5026700000000001E-12</v>
      </c>
      <c r="I19" s="2">
        <v>7.5267699999999998E-15</v>
      </c>
      <c r="J19" s="2">
        <v>0</v>
      </c>
      <c r="K19" s="2">
        <v>2.46766E-2</v>
      </c>
      <c r="L19" s="2">
        <v>4.1526999999999997E-4</v>
      </c>
      <c r="M19" s="2">
        <v>2.4324599999999998E-2</v>
      </c>
      <c r="N19" s="2">
        <v>2.4324599999999998E-2</v>
      </c>
      <c r="O19" s="2">
        <v>4.1526999999999997E-4</v>
      </c>
      <c r="P19" s="2" t="s">
        <v>132</v>
      </c>
      <c r="Q19" s="2" t="s">
        <v>133</v>
      </c>
      <c r="R19" s="2" t="s">
        <v>134</v>
      </c>
      <c r="S19" s="2" t="s">
        <v>134</v>
      </c>
      <c r="T19" t="s">
        <v>133</v>
      </c>
      <c r="U19" s="2">
        <v>43.557200000000002</v>
      </c>
      <c r="V19" s="2">
        <v>-43.468400000000003</v>
      </c>
      <c r="W19" s="2">
        <v>2.7793199999999998</v>
      </c>
      <c r="X19" s="2">
        <v>2.4228600000000002E-3</v>
      </c>
      <c r="Y19" s="2">
        <v>1.6420700000000001E-19</v>
      </c>
      <c r="Z19" s="2">
        <v>-1.63872E-19</v>
      </c>
      <c r="AA19" s="2">
        <v>1.04778E-20</v>
      </c>
      <c r="AB19" s="2">
        <v>1.59439</v>
      </c>
      <c r="AC19" s="2" t="s">
        <v>60</v>
      </c>
      <c r="AD19" s="2">
        <v>1</v>
      </c>
      <c r="AE19" s="2" t="s">
        <v>61</v>
      </c>
      <c r="AF19" s="2">
        <v>1.59439</v>
      </c>
      <c r="AG19" t="s">
        <v>60</v>
      </c>
      <c r="AH19">
        <v>1</v>
      </c>
      <c r="AI19" t="s">
        <v>61</v>
      </c>
    </row>
    <row r="20" spans="1:35" x14ac:dyDescent="0.25">
      <c r="A20" s="1">
        <v>547433</v>
      </c>
      <c r="B20" s="1">
        <v>246219</v>
      </c>
      <c r="C20" s="1">
        <v>168421</v>
      </c>
      <c r="D20">
        <v>0</v>
      </c>
      <c r="E20" s="1">
        <v>-1</v>
      </c>
      <c r="F20" s="2">
        <v>1.44837E-12</v>
      </c>
      <c r="G20" s="1">
        <v>0</v>
      </c>
      <c r="H20" s="2">
        <v>1.44837E-12</v>
      </c>
      <c r="I20" s="2">
        <v>6.9926199999999996E-15</v>
      </c>
      <c r="J20" s="2">
        <v>0</v>
      </c>
      <c r="K20" s="2">
        <v>1.9983899999999999E-2</v>
      </c>
      <c r="L20" s="2">
        <v>4.1393100000000002E-3</v>
      </c>
      <c r="M20" s="2">
        <v>1.9550600000000001E-2</v>
      </c>
      <c r="N20" s="2">
        <v>1.9550600000000001E-2</v>
      </c>
      <c r="O20" s="2">
        <v>4.1393100000000002E-3</v>
      </c>
      <c r="P20" s="2" t="s">
        <v>135</v>
      </c>
      <c r="Q20" s="2" t="s">
        <v>136</v>
      </c>
      <c r="R20" s="2" t="s">
        <v>137</v>
      </c>
      <c r="S20" s="2" t="s">
        <v>137</v>
      </c>
      <c r="T20" t="s">
        <v>136</v>
      </c>
      <c r="U20" s="2">
        <v>42.372700000000002</v>
      </c>
      <c r="V20" s="2">
        <v>-42.238199999999999</v>
      </c>
      <c r="W20" s="2">
        <v>-3.3744200000000002</v>
      </c>
      <c r="X20" s="2">
        <v>1.5889999999999999E-5</v>
      </c>
      <c r="Y20" s="2">
        <v>1.59741E-19</v>
      </c>
      <c r="Z20" s="2">
        <v>-1.59234E-19</v>
      </c>
      <c r="AA20" s="2">
        <v>-1.27213E-20</v>
      </c>
      <c r="AB20" s="2">
        <v>1.53677</v>
      </c>
      <c r="AC20" s="2" t="s">
        <v>60</v>
      </c>
      <c r="AD20" s="2">
        <v>1</v>
      </c>
      <c r="AE20" s="2" t="s">
        <v>61</v>
      </c>
      <c r="AF20" s="2">
        <v>1.53677</v>
      </c>
      <c r="AG20" t="s">
        <v>60</v>
      </c>
      <c r="AH20">
        <v>1</v>
      </c>
      <c r="AI20" t="s">
        <v>61</v>
      </c>
    </row>
    <row r="21" spans="1:35" x14ac:dyDescent="0.25">
      <c r="A21" s="1">
        <v>577846</v>
      </c>
      <c r="B21" s="1">
        <v>276632</v>
      </c>
      <c r="C21" s="1">
        <v>168421</v>
      </c>
      <c r="D21">
        <v>0</v>
      </c>
      <c r="E21" s="1">
        <v>-1</v>
      </c>
      <c r="F21" s="2">
        <v>1.4093200000000001E-12</v>
      </c>
      <c r="G21" s="1">
        <v>0</v>
      </c>
      <c r="H21" s="2">
        <v>1.4093200000000001E-12</v>
      </c>
      <c r="I21" s="2">
        <v>6.6206400000000002E-15</v>
      </c>
      <c r="J21" s="2">
        <v>0</v>
      </c>
      <c r="K21" s="2">
        <v>1.50691E-2</v>
      </c>
      <c r="L21" s="2">
        <v>3.9992500000000002E-3</v>
      </c>
      <c r="M21" s="2">
        <v>1.45287E-2</v>
      </c>
      <c r="N21" s="2">
        <v>1.45287E-2</v>
      </c>
      <c r="O21" s="2">
        <v>3.9992500000000002E-3</v>
      </c>
      <c r="P21" s="2" t="s">
        <v>138</v>
      </c>
      <c r="Q21" s="2" t="s">
        <v>139</v>
      </c>
      <c r="R21" s="2" t="s">
        <v>140</v>
      </c>
      <c r="S21" s="2" t="s">
        <v>140</v>
      </c>
      <c r="T21" t="s">
        <v>139</v>
      </c>
      <c r="U21" s="2">
        <v>35.048499999999997</v>
      </c>
      <c r="V21" s="2">
        <v>-34.318399999999997</v>
      </c>
      <c r="W21" s="2">
        <v>-7.1164800000000001</v>
      </c>
      <c r="X21" s="2">
        <v>9.0351000000000003E-5</v>
      </c>
      <c r="Y21" s="2">
        <v>1.3213E-20</v>
      </c>
      <c r="Z21" s="2">
        <v>-1.29377E-19</v>
      </c>
      <c r="AA21" s="2">
        <v>-2.68285E-20</v>
      </c>
      <c r="AB21" s="2">
        <v>1.4953399999999999</v>
      </c>
      <c r="AC21" s="2" t="s">
        <v>60</v>
      </c>
      <c r="AD21" s="2">
        <v>1</v>
      </c>
      <c r="AE21" s="2" t="s">
        <v>61</v>
      </c>
      <c r="AF21" s="2">
        <v>1.4953399999999999</v>
      </c>
      <c r="AG21" t="s">
        <v>60</v>
      </c>
      <c r="AH21">
        <v>1</v>
      </c>
      <c r="AI21" t="s">
        <v>61</v>
      </c>
    </row>
    <row r="22" spans="1:35" x14ac:dyDescent="0.25">
      <c r="A22" s="1">
        <v>608259</v>
      </c>
      <c r="B22" s="1">
        <v>307045</v>
      </c>
      <c r="C22" s="1">
        <v>168421</v>
      </c>
      <c r="D22">
        <v>0</v>
      </c>
      <c r="E22" s="1">
        <v>-1</v>
      </c>
      <c r="F22" s="2">
        <v>1.3832400000000001E-12</v>
      </c>
      <c r="G22" s="1">
        <v>0</v>
      </c>
      <c r="H22" s="2">
        <v>1.3832400000000001E-12</v>
      </c>
      <c r="I22" s="2">
        <v>6.3778500000000001E-15</v>
      </c>
      <c r="J22" s="2">
        <v>0</v>
      </c>
      <c r="K22" s="2">
        <v>1.04939E-2</v>
      </c>
      <c r="L22" s="2">
        <v>3.5803599999999999E-3</v>
      </c>
      <c r="M22" s="2">
        <v>9.8642499999999998E-3</v>
      </c>
      <c r="N22" s="2">
        <v>9.8642499999999998E-3</v>
      </c>
      <c r="O22" s="2">
        <v>3.5803599999999999E-3</v>
      </c>
      <c r="P22" s="2" t="s">
        <v>141</v>
      </c>
      <c r="Q22" s="2" t="s">
        <v>142</v>
      </c>
      <c r="R22" s="2" t="s">
        <v>143</v>
      </c>
      <c r="S22" s="2" t="s">
        <v>143</v>
      </c>
      <c r="T22" t="s">
        <v>142</v>
      </c>
      <c r="U22" s="2">
        <v>25.640599999999999</v>
      </c>
      <c r="V22" s="2">
        <v>-24.340499999999999</v>
      </c>
      <c r="W22" s="2">
        <v>-8.0611700000000006</v>
      </c>
      <c r="X22" s="2">
        <v>4.3816299999999999E-4</v>
      </c>
      <c r="Y22" s="2">
        <v>9.6662799999999995E-20</v>
      </c>
      <c r="Z22" s="2">
        <v>-9.1761400000000003E-20</v>
      </c>
      <c r="AA22" s="2">
        <v>-3.0389900000000001E-20</v>
      </c>
      <c r="AB22" s="2">
        <v>1.46766</v>
      </c>
      <c r="AC22" s="2" t="s">
        <v>60</v>
      </c>
      <c r="AD22" s="2">
        <v>1</v>
      </c>
      <c r="AE22" s="2" t="s">
        <v>61</v>
      </c>
      <c r="AF22" s="2">
        <v>1.46766</v>
      </c>
      <c r="AG22" t="s">
        <v>60</v>
      </c>
      <c r="AH22">
        <v>1</v>
      </c>
      <c r="AI22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92811-D8FC-45CA-97A3-06E58A9BD18F}">
  <dimension ref="A1:K22"/>
  <sheetViews>
    <sheetView tabSelected="1" zoomScale="55" zoomScaleNormal="55" workbookViewId="0">
      <selection activeCell="Y28" sqref="Y28"/>
    </sheetView>
  </sheetViews>
  <sheetFormatPr baseColWidth="10" defaultRowHeight="15" x14ac:dyDescent="0.25"/>
  <cols>
    <col min="4" max="4" width="15.5703125" customWidth="1"/>
    <col min="10" max="11" width="19.7109375" customWidth="1"/>
  </cols>
  <sheetData>
    <row r="1" spans="1:11" x14ac:dyDescent="0.25">
      <c r="A1" s="4" t="s">
        <v>1</v>
      </c>
      <c r="B1" t="s">
        <v>30</v>
      </c>
      <c r="D1" t="s">
        <v>31</v>
      </c>
      <c r="E1" t="s">
        <v>32</v>
      </c>
      <c r="G1" t="s">
        <v>33</v>
      </c>
      <c r="H1" t="s">
        <v>34</v>
      </c>
      <c r="J1" t="s">
        <v>144</v>
      </c>
      <c r="K1" s="4" t="s">
        <v>145</v>
      </c>
    </row>
    <row r="2" spans="1:11" x14ac:dyDescent="0.25">
      <c r="A2" s="1">
        <f>-304033</f>
        <v>-304033</v>
      </c>
      <c r="B2">
        <f>A2/10000</f>
        <v>-30.403300000000002</v>
      </c>
      <c r="D2" s="3">
        <v>803417</v>
      </c>
      <c r="E2">
        <f>D2/10000</f>
        <v>80.341700000000003</v>
      </c>
      <c r="G2" s="1">
        <v>700519</v>
      </c>
      <c r="H2">
        <f>G2/10000</f>
        <v>70.051900000000003</v>
      </c>
      <c r="J2" s="5">
        <v>9.0271199999999996E-3</v>
      </c>
      <c r="K2" s="5">
        <f>J2/100000</f>
        <v>9.0271199999999999E-8</v>
      </c>
    </row>
    <row r="3" spans="1:11" x14ac:dyDescent="0.25">
      <c r="A3" s="1">
        <v>-273874</v>
      </c>
      <c r="B3">
        <f t="shared" ref="B3:B22" si="0">A3/10000</f>
        <v>-27.3874</v>
      </c>
      <c r="D3" s="3">
        <v>13888</v>
      </c>
      <c r="E3" s="3">
        <f>D3/100</f>
        <v>138.88</v>
      </c>
      <c r="G3" s="1">
        <v>104154</v>
      </c>
      <c r="H3">
        <f t="shared" ref="H3:H22" si="1">G3/1000</f>
        <v>104.154</v>
      </c>
      <c r="J3" s="5">
        <v>1.24791E-2</v>
      </c>
      <c r="K3" s="5">
        <f t="shared" ref="K3:K22" si="2">J3/100000</f>
        <v>1.24791E-7</v>
      </c>
    </row>
    <row r="4" spans="1:11" x14ac:dyDescent="0.25">
      <c r="A4" s="1">
        <v>-243715</v>
      </c>
      <c r="B4">
        <f t="shared" si="0"/>
        <v>-24.371500000000001</v>
      </c>
      <c r="D4" s="3">
        <v>206108</v>
      </c>
      <c r="E4" s="3">
        <f>D4/1000</f>
        <v>206.108</v>
      </c>
      <c r="G4" s="1">
        <v>153265</v>
      </c>
      <c r="H4">
        <f t="shared" si="1"/>
        <v>153.26499999999999</v>
      </c>
      <c r="J4" s="5">
        <v>1.53496E-2</v>
      </c>
      <c r="K4" s="5">
        <f t="shared" si="2"/>
        <v>1.5349599999999999E-7</v>
      </c>
    </row>
    <row r="5" spans="1:11" x14ac:dyDescent="0.25">
      <c r="A5" s="1">
        <v>-213556</v>
      </c>
      <c r="B5">
        <f t="shared" si="0"/>
        <v>-21.355599999999999</v>
      </c>
      <c r="D5" s="3">
        <f>284356</f>
        <v>284356</v>
      </c>
      <c r="E5" s="3">
        <f t="shared" ref="E5:E21" si="3">D5/1000</f>
        <v>284.35599999999999</v>
      </c>
      <c r="G5" s="1">
        <v>201664</v>
      </c>
      <c r="H5">
        <f t="shared" si="1"/>
        <v>201.66399999999999</v>
      </c>
      <c r="J5" s="5">
        <v>1.8602500000000001E-2</v>
      </c>
      <c r="K5" s="5">
        <f t="shared" si="2"/>
        <v>1.86025E-7</v>
      </c>
    </row>
    <row r="6" spans="1:11" x14ac:dyDescent="0.25">
      <c r="A6" s="1">
        <v>-183397</v>
      </c>
      <c r="B6">
        <f t="shared" si="0"/>
        <v>-18.339700000000001</v>
      </c>
      <c r="D6" s="3">
        <v>366521</v>
      </c>
      <c r="E6" s="3">
        <f t="shared" si="3"/>
        <v>366.52100000000002</v>
      </c>
      <c r="G6" s="1">
        <v>265365</v>
      </c>
      <c r="H6">
        <f t="shared" si="1"/>
        <v>265.36500000000001</v>
      </c>
      <c r="J6" s="5">
        <v>2.0995099999999999E-2</v>
      </c>
      <c r="K6" s="5">
        <f t="shared" si="2"/>
        <v>2.09951E-7</v>
      </c>
    </row>
    <row r="7" spans="1:11" x14ac:dyDescent="0.25">
      <c r="A7" s="1">
        <v>-153238</v>
      </c>
      <c r="B7">
        <f t="shared" si="0"/>
        <v>-15.3238</v>
      </c>
      <c r="D7" s="3">
        <v>446093</v>
      </c>
      <c r="E7" s="3">
        <f t="shared" si="3"/>
        <v>446.09300000000002</v>
      </c>
      <c r="G7" s="1">
        <v>336513</v>
      </c>
      <c r="H7">
        <f t="shared" si="1"/>
        <v>336.51299999999998</v>
      </c>
      <c r="J7" s="5">
        <v>2.42905E-2</v>
      </c>
      <c r="K7" s="5">
        <f t="shared" si="2"/>
        <v>2.4290500000000002E-7</v>
      </c>
    </row>
    <row r="8" spans="1:11" x14ac:dyDescent="0.25">
      <c r="A8" s="1">
        <v>-123079</v>
      </c>
      <c r="B8">
        <f t="shared" si="0"/>
        <v>-12.3079</v>
      </c>
      <c r="D8" s="3">
        <v>490998</v>
      </c>
      <c r="E8" s="3">
        <f t="shared" si="3"/>
        <v>490.99799999999999</v>
      </c>
      <c r="G8" s="1">
        <v>404705</v>
      </c>
      <c r="H8">
        <f t="shared" si="1"/>
        <v>404.70499999999998</v>
      </c>
      <c r="J8" s="5">
        <v>3.1744999999999998E-3</v>
      </c>
      <c r="K8" s="5">
        <f>J8/10000</f>
        <v>3.1744999999999997E-7</v>
      </c>
    </row>
    <row r="9" spans="1:11" x14ac:dyDescent="0.25">
      <c r="A9" s="1">
        <v>-929206</v>
      </c>
      <c r="B9">
        <f>A9/100000</f>
        <v>-9.2920599999999993</v>
      </c>
      <c r="D9" s="3">
        <v>647054</v>
      </c>
      <c r="E9" s="3">
        <f t="shared" si="3"/>
        <v>647.05399999999997</v>
      </c>
      <c r="G9" s="1">
        <v>461282</v>
      </c>
      <c r="H9">
        <f t="shared" si="1"/>
        <v>461.28199999999998</v>
      </c>
      <c r="J9" s="5">
        <v>4.3994000000000004E-3</v>
      </c>
      <c r="K9" s="5">
        <f>J9/10000</f>
        <v>4.3994000000000006E-7</v>
      </c>
    </row>
    <row r="10" spans="1:11" x14ac:dyDescent="0.25">
      <c r="A10" s="1">
        <v>-627617</v>
      </c>
      <c r="B10">
        <f>A10/100000</f>
        <v>-6.2761699999999996</v>
      </c>
      <c r="D10" s="3">
        <v>665054</v>
      </c>
      <c r="E10" s="3">
        <f t="shared" si="3"/>
        <v>665.05399999999997</v>
      </c>
      <c r="G10" s="1">
        <v>487492</v>
      </c>
      <c r="H10">
        <f t="shared" si="1"/>
        <v>487.49200000000002</v>
      </c>
      <c r="J10" s="5">
        <v>5.9219800000000003E-2</v>
      </c>
      <c r="K10" s="5">
        <f t="shared" si="2"/>
        <v>5.9219800000000007E-7</v>
      </c>
    </row>
    <row r="11" spans="1:11" x14ac:dyDescent="0.25">
      <c r="A11" s="1">
        <v>-326028</v>
      </c>
      <c r="B11">
        <f>A11/100000</f>
        <v>-3.2602799999999998</v>
      </c>
      <c r="D11" s="3">
        <v>666451</v>
      </c>
      <c r="E11" s="3">
        <f t="shared" si="3"/>
        <v>666.45100000000002</v>
      </c>
      <c r="G11" s="1">
        <v>500967</v>
      </c>
      <c r="H11">
        <f t="shared" si="1"/>
        <v>500.96699999999998</v>
      </c>
      <c r="J11" s="5">
        <v>7.3895199999999994E-2</v>
      </c>
      <c r="K11" s="5">
        <f t="shared" si="2"/>
        <v>7.3895199999999999E-7</v>
      </c>
    </row>
    <row r="12" spans="1:11" x14ac:dyDescent="0.25">
      <c r="A12">
        <v>-0.244398</v>
      </c>
      <c r="B12">
        <f t="shared" si="0"/>
        <v>-2.4439799999999999E-5</v>
      </c>
      <c r="D12" s="3">
        <v>670921</v>
      </c>
      <c r="E12" s="3">
        <f t="shared" si="3"/>
        <v>670.92100000000005</v>
      </c>
      <c r="G12" s="1">
        <v>499861</v>
      </c>
      <c r="H12">
        <f t="shared" si="1"/>
        <v>499.86099999999999</v>
      </c>
      <c r="J12" s="5">
        <v>7.6902300000000007E-2</v>
      </c>
      <c r="K12" s="5">
        <f t="shared" si="2"/>
        <v>7.6902300000000007E-7</v>
      </c>
    </row>
    <row r="13" spans="1:11" x14ac:dyDescent="0.25">
      <c r="A13" s="1">
        <v>277149</v>
      </c>
      <c r="B13">
        <f>A13/100000</f>
        <v>2.77149</v>
      </c>
      <c r="D13" s="3">
        <v>674055</v>
      </c>
      <c r="E13" s="3">
        <f t="shared" si="3"/>
        <v>674.05499999999995</v>
      </c>
      <c r="G13" s="1">
        <v>513231</v>
      </c>
      <c r="H13">
        <f t="shared" si="1"/>
        <v>513.23099999999999</v>
      </c>
      <c r="J13" s="5">
        <v>7.4638399999999994E-2</v>
      </c>
      <c r="K13" s="5">
        <f t="shared" si="2"/>
        <v>7.4638399999999994E-7</v>
      </c>
    </row>
    <row r="14" spans="1:11" x14ac:dyDescent="0.25">
      <c r="A14" s="1">
        <v>578737</v>
      </c>
      <c r="B14">
        <f>A14/100000</f>
        <v>5.7873700000000001</v>
      </c>
      <c r="D14" s="3">
        <v>709478</v>
      </c>
      <c r="E14" s="3">
        <f t="shared" si="3"/>
        <v>709.47799999999995</v>
      </c>
      <c r="G14" s="1">
        <v>516915</v>
      </c>
      <c r="H14">
        <f t="shared" si="1"/>
        <v>516.91499999999996</v>
      </c>
      <c r="J14" s="5">
        <v>6.0155199999999999E-2</v>
      </c>
      <c r="K14" s="5">
        <f t="shared" si="2"/>
        <v>6.0155200000000004E-7</v>
      </c>
    </row>
    <row r="15" spans="1:11" x14ac:dyDescent="0.25">
      <c r="A15" s="1">
        <v>880326</v>
      </c>
      <c r="B15">
        <f>A15/100000</f>
        <v>8.8032599999999999</v>
      </c>
      <c r="D15" s="3">
        <v>694513</v>
      </c>
      <c r="E15" s="3">
        <f t="shared" si="3"/>
        <v>694.51300000000003</v>
      </c>
      <c r="G15" s="1">
        <v>502113</v>
      </c>
      <c r="H15">
        <f t="shared" si="1"/>
        <v>502.113</v>
      </c>
      <c r="J15" s="5">
        <v>4.8437300000000003E-2</v>
      </c>
      <c r="K15" s="5">
        <f t="shared" si="2"/>
        <v>4.8437300000000007E-7</v>
      </c>
    </row>
    <row r="16" spans="1:11" x14ac:dyDescent="0.25">
      <c r="A16" s="1">
        <v>118191</v>
      </c>
      <c r="B16">
        <f t="shared" si="0"/>
        <v>11.819100000000001</v>
      </c>
      <c r="D16" s="3">
        <v>568129</v>
      </c>
      <c r="E16" s="3">
        <f t="shared" si="3"/>
        <v>568.12900000000002</v>
      </c>
      <c r="G16" s="1">
        <v>449896</v>
      </c>
      <c r="H16">
        <f t="shared" si="1"/>
        <v>449.89600000000002</v>
      </c>
      <c r="J16" s="5">
        <v>3.8496299999999997E-2</v>
      </c>
      <c r="K16" s="5">
        <f t="shared" si="2"/>
        <v>3.8496299999999995E-7</v>
      </c>
    </row>
    <row r="17" spans="1:11" x14ac:dyDescent="0.25">
      <c r="A17" s="1">
        <v>14835</v>
      </c>
      <c r="B17">
        <f>A17/1000</f>
        <v>14.835000000000001</v>
      </c>
      <c r="D17" s="3">
        <v>510247</v>
      </c>
      <c r="E17" s="3">
        <f t="shared" si="3"/>
        <v>510.24700000000001</v>
      </c>
      <c r="G17" s="1">
        <v>376282</v>
      </c>
      <c r="H17">
        <f t="shared" si="1"/>
        <v>376.28199999999998</v>
      </c>
      <c r="J17" s="5">
        <v>3.2794200000000003E-2</v>
      </c>
      <c r="K17" s="5">
        <f t="shared" si="2"/>
        <v>3.2794200000000001E-7</v>
      </c>
    </row>
    <row r="18" spans="1:11" x14ac:dyDescent="0.25">
      <c r="A18" s="1">
        <v>178509</v>
      </c>
      <c r="B18">
        <f t="shared" si="0"/>
        <v>17.850899999999999</v>
      </c>
      <c r="D18" s="3">
        <v>408871</v>
      </c>
      <c r="E18" s="3">
        <f t="shared" si="3"/>
        <v>408.87099999999998</v>
      </c>
      <c r="G18" s="1">
        <v>295676</v>
      </c>
      <c r="H18">
        <f t="shared" si="1"/>
        <v>295.67599999999999</v>
      </c>
      <c r="J18" s="5">
        <v>2.8942E-3</v>
      </c>
      <c r="K18" s="5">
        <f>J18/10000</f>
        <v>2.8942000000000001E-7</v>
      </c>
    </row>
    <row r="19" spans="1:11" x14ac:dyDescent="0.25">
      <c r="A19" s="1">
        <v>208668</v>
      </c>
      <c r="B19">
        <f t="shared" si="0"/>
        <v>20.866800000000001</v>
      </c>
      <c r="D19" s="3">
        <v>336506</v>
      </c>
      <c r="E19" s="3">
        <f t="shared" si="3"/>
        <v>336.50599999999997</v>
      </c>
      <c r="G19" s="1">
        <v>223724</v>
      </c>
      <c r="H19">
        <f t="shared" si="1"/>
        <v>223.72399999999999</v>
      </c>
      <c r="J19" s="5">
        <v>2.46766E-2</v>
      </c>
      <c r="K19" s="5">
        <f t="shared" si="2"/>
        <v>2.4676599999999997E-7</v>
      </c>
    </row>
    <row r="20" spans="1:11" x14ac:dyDescent="0.25">
      <c r="A20" s="1">
        <v>238827</v>
      </c>
      <c r="B20">
        <f t="shared" si="0"/>
        <v>23.8827</v>
      </c>
      <c r="D20" s="3">
        <v>234244</v>
      </c>
      <c r="E20" s="3">
        <f t="shared" si="3"/>
        <v>234.244</v>
      </c>
      <c r="G20" s="1">
        <v>161911</v>
      </c>
      <c r="H20">
        <f t="shared" si="1"/>
        <v>161.911</v>
      </c>
      <c r="J20" s="5">
        <v>1.9983899999999999E-2</v>
      </c>
      <c r="K20" s="5">
        <f t="shared" si="2"/>
        <v>1.9983899999999999E-7</v>
      </c>
    </row>
    <row r="21" spans="1:11" x14ac:dyDescent="0.25">
      <c r="A21" s="1">
        <v>268986</v>
      </c>
      <c r="B21">
        <f t="shared" si="0"/>
        <v>26.898599999999998</v>
      </c>
      <c r="D21" s="3">
        <v>145405</v>
      </c>
      <c r="E21" s="3">
        <f t="shared" si="3"/>
        <v>145.405</v>
      </c>
      <c r="G21" s="1">
        <v>112915</v>
      </c>
      <c r="H21">
        <f t="shared" si="1"/>
        <v>112.91500000000001</v>
      </c>
      <c r="J21" s="5">
        <v>1.50691E-2</v>
      </c>
      <c r="K21" s="5">
        <f t="shared" si="2"/>
        <v>1.5069100000000001E-7</v>
      </c>
    </row>
    <row r="22" spans="1:11" x14ac:dyDescent="0.25">
      <c r="A22" s="1">
        <v>299145</v>
      </c>
      <c r="B22">
        <f t="shared" si="0"/>
        <v>29.9145</v>
      </c>
      <c r="D22" s="3">
        <v>796388</v>
      </c>
      <c r="E22" s="3">
        <f>D22/10000</f>
        <v>79.638800000000003</v>
      </c>
      <c r="G22" s="1">
        <v>744336</v>
      </c>
      <c r="H22">
        <f>G22/10000</f>
        <v>74.433599999999998</v>
      </c>
      <c r="J22" s="5">
        <v>1.04939E-2</v>
      </c>
      <c r="K22" s="5">
        <f t="shared" si="2"/>
        <v>1.0493900000000001E-7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AC Electro</vt:lpstr>
      <vt:lpstr>Datos Ac Magnetico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Edrian Andree Cobian Lufin</dc:creator>
  <cp:lastModifiedBy>Edrian Andree Cobian Lufin</cp:lastModifiedBy>
  <dcterms:created xsi:type="dcterms:W3CDTF">2021-04-16T23:44:33Z</dcterms:created>
  <dcterms:modified xsi:type="dcterms:W3CDTF">2021-04-17T01:57:27Z</dcterms:modified>
</cp:coreProperties>
</file>