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ck\PycharmProjects\sustainbale_econ_research\"/>
    </mc:Choice>
  </mc:AlternateContent>
  <xr:revisionPtr revIDLastSave="0" documentId="13_ncr:1_{EC8DB988-2B76-4D47-82DF-76B9674A11A5}" xr6:coauthVersionLast="47" xr6:coauthVersionMax="47" xr10:uidLastSave="{00000000-0000-0000-0000-000000000000}"/>
  <bookViews>
    <workbookView xWindow="-108" yWindow="-108" windowWidth="30936" windowHeight="16776" activeTab="1" xr2:uid="{1B299115-941F-47A3-BD92-06D603FEB45D}"/>
  </bookViews>
  <sheets>
    <sheet name="cp_pricing" sheetId="2" r:id="rId1"/>
    <sheet name="ghg_emission" sheetId="1" r:id="rId2"/>
  </sheets>
  <externalReferences>
    <externalReference r:id="rId3"/>
    <externalReference r:id="rId4"/>
  </externalReferenc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 a="1"/>
  <c r="S6" i="1" s="1"/>
  <c r="T6" i="1" a="1"/>
  <c r="T6" i="1" s="1"/>
  <c r="S7" i="1" a="1"/>
  <c r="S7" i="1" s="1"/>
  <c r="T7" i="1" a="1"/>
  <c r="T7" i="1" s="1"/>
  <c r="S8" i="1" a="1"/>
  <c r="S8" i="1" s="1"/>
  <c r="T8" i="1" a="1"/>
  <c r="T8" i="1" s="1"/>
  <c r="S9" i="1" a="1"/>
  <c r="S9" i="1" s="1"/>
  <c r="T9" i="1" a="1"/>
  <c r="T9" i="1" s="1"/>
  <c r="S10" i="1" a="1"/>
  <c r="S10" i="1"/>
  <c r="T10" i="1" a="1"/>
  <c r="T10" i="1"/>
  <c r="S11" i="1" a="1"/>
  <c r="S11" i="1" s="1"/>
  <c r="T11" i="1" a="1"/>
  <c r="T11" i="1" s="1"/>
  <c r="S12" i="1" a="1"/>
  <c r="S12" i="1" s="1"/>
  <c r="T12" i="1" a="1"/>
  <c r="T12" i="1" s="1"/>
  <c r="S13" i="1" a="1"/>
  <c r="S13" i="1" s="1"/>
  <c r="T13" i="1" a="1"/>
  <c r="T13" i="1" s="1"/>
  <c r="S14" i="1" a="1"/>
  <c r="S14" i="1"/>
  <c r="T14" i="1" a="1"/>
  <c r="T14" i="1" s="1"/>
  <c r="S15" i="1" a="1"/>
  <c r="S15" i="1" s="1"/>
  <c r="T15" i="1" a="1"/>
  <c r="T15" i="1" s="1"/>
  <c r="S16" i="1" a="1"/>
  <c r="S16" i="1" s="1"/>
  <c r="T16" i="1" a="1"/>
  <c r="T16" i="1" s="1"/>
  <c r="S17" i="1" a="1"/>
  <c r="S17" i="1" s="1"/>
  <c r="T17" i="1" a="1"/>
  <c r="T17" i="1" s="1"/>
  <c r="S18" i="1" a="1"/>
  <c r="S18" i="1" s="1"/>
  <c r="T18" i="1" a="1"/>
  <c r="T18" i="1" s="1"/>
  <c r="S19" i="1" a="1"/>
  <c r="S19" i="1" s="1"/>
  <c r="T19" i="1" a="1"/>
  <c r="T19" i="1" s="1"/>
  <c r="S20" i="1" a="1"/>
  <c r="S20" i="1"/>
  <c r="T20" i="1" a="1"/>
  <c r="T20" i="1"/>
  <c r="S21" i="1" a="1"/>
  <c r="S21" i="1" s="1"/>
  <c r="T21" i="1" a="1"/>
  <c r="T21" i="1" s="1"/>
  <c r="S22" i="1" a="1"/>
  <c r="S22" i="1" s="1"/>
  <c r="T22" i="1" a="1"/>
  <c r="T22" i="1" s="1"/>
  <c r="S23" i="1" a="1"/>
  <c r="S23" i="1"/>
  <c r="T23" i="1" a="1"/>
  <c r="T23" i="1"/>
  <c r="S24" i="1" a="1"/>
  <c r="S24" i="1" s="1"/>
  <c r="T24" i="1" a="1"/>
  <c r="T24" i="1"/>
  <c r="S25" i="1" a="1"/>
  <c r="S25" i="1"/>
  <c r="T25" i="1" a="1"/>
  <c r="T25" i="1" s="1"/>
  <c r="S26" i="1" a="1"/>
  <c r="S26" i="1" s="1"/>
  <c r="T26" i="1" a="1"/>
  <c r="T26" i="1" s="1"/>
  <c r="R7" i="1" a="1"/>
  <c r="R7" i="1" s="1"/>
  <c r="R8" i="1" a="1"/>
  <c r="R8" i="1"/>
  <c r="R9" i="1" a="1"/>
  <c r="R9" i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/>
  <c r="R18" i="1" a="1"/>
  <c r="R18" i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/>
  <c r="R6" i="1" a="1"/>
  <c r="R6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L6" i="1" a="1"/>
  <c r="L6" i="1" s="1"/>
  <c r="M6" i="1" a="1"/>
  <c r="M6" i="1" s="1"/>
  <c r="N6" i="1" a="1"/>
  <c r="N6" i="1" s="1"/>
  <c r="L7" i="1" a="1"/>
  <c r="L7" i="1" s="1"/>
  <c r="M7" i="1" a="1"/>
  <c r="M7" i="1" s="1"/>
  <c r="N7" i="1" a="1"/>
  <c r="N7" i="1" s="1"/>
  <c r="L8" i="1" a="1"/>
  <c r="L8" i="1" s="1"/>
  <c r="M8" i="1" a="1"/>
  <c r="M8" i="1" s="1"/>
  <c r="N8" i="1" a="1"/>
  <c r="N8" i="1" s="1"/>
  <c r="L9" i="1" a="1"/>
  <c r="L9" i="1" s="1"/>
  <c r="M9" i="1" a="1"/>
  <c r="M9" i="1" s="1"/>
  <c r="N9" i="1" a="1"/>
  <c r="N9" i="1" s="1"/>
  <c r="L10" i="1" a="1"/>
  <c r="L10" i="1" s="1"/>
  <c r="M10" i="1" a="1"/>
  <c r="M10" i="1" s="1"/>
  <c r="N10" i="1" a="1"/>
  <c r="N10" i="1" s="1"/>
  <c r="L11" i="1" a="1"/>
  <c r="L11" i="1" s="1"/>
  <c r="M11" i="1" a="1"/>
  <c r="M11" i="1" s="1"/>
  <c r="N11" i="1" a="1"/>
  <c r="N11" i="1" s="1"/>
  <c r="L12" i="1" a="1"/>
  <c r="L12" i="1" s="1"/>
  <c r="M12" i="1" a="1"/>
  <c r="M12" i="1" s="1"/>
  <c r="N12" i="1" a="1"/>
  <c r="N12" i="1" s="1"/>
  <c r="L13" i="1" a="1"/>
  <c r="L13" i="1" s="1"/>
  <c r="M13" i="1" a="1"/>
  <c r="M13" i="1" s="1"/>
  <c r="N13" i="1" a="1"/>
  <c r="N13" i="1" s="1"/>
  <c r="L14" i="1" a="1"/>
  <c r="L14" i="1" s="1"/>
  <c r="M14" i="1" a="1"/>
  <c r="M14" i="1" s="1"/>
  <c r="N14" i="1" a="1"/>
  <c r="N14" i="1" s="1"/>
  <c r="L15" i="1" a="1"/>
  <c r="L15" i="1" s="1"/>
  <c r="M15" i="1" a="1"/>
  <c r="M15" i="1" s="1"/>
  <c r="N15" i="1" a="1"/>
  <c r="N15" i="1" s="1"/>
  <c r="L16" i="1" a="1"/>
  <c r="L16" i="1" s="1"/>
  <c r="M16" i="1" a="1"/>
  <c r="M16" i="1" s="1"/>
  <c r="N16" i="1" a="1"/>
  <c r="N16" i="1" s="1"/>
  <c r="L17" i="1" a="1"/>
  <c r="L17" i="1" s="1"/>
  <c r="M17" i="1" a="1"/>
  <c r="M17" i="1" s="1"/>
  <c r="N17" i="1" a="1"/>
  <c r="N17" i="1" s="1"/>
  <c r="L18" i="1" a="1"/>
  <c r="L18" i="1" s="1"/>
  <c r="M18" i="1" a="1"/>
  <c r="M18" i="1" s="1"/>
  <c r="N18" i="1" a="1"/>
  <c r="N18" i="1" s="1"/>
  <c r="L19" i="1" a="1"/>
  <c r="L19" i="1" s="1"/>
  <c r="M19" i="1" a="1"/>
  <c r="M19" i="1" s="1"/>
  <c r="N19" i="1" a="1"/>
  <c r="N19" i="1" s="1"/>
  <c r="L20" i="1" a="1"/>
  <c r="L20" i="1" s="1"/>
  <c r="M20" i="1" a="1"/>
  <c r="M20" i="1" s="1"/>
  <c r="N20" i="1" a="1"/>
  <c r="N20" i="1" s="1"/>
  <c r="L21" i="1" a="1"/>
  <c r="L21" i="1" s="1"/>
  <c r="M21" i="1" a="1"/>
  <c r="M21" i="1" s="1"/>
  <c r="N21" i="1" a="1"/>
  <c r="N21" i="1" s="1"/>
  <c r="L22" i="1" a="1"/>
  <c r="L22" i="1" s="1"/>
  <c r="M22" i="1" a="1"/>
  <c r="M22" i="1" s="1"/>
  <c r="N22" i="1" a="1"/>
  <c r="N22" i="1" s="1"/>
  <c r="L23" i="1" a="1"/>
  <c r="L23" i="1" s="1"/>
  <c r="M23" i="1" a="1"/>
  <c r="M23" i="1" s="1"/>
  <c r="N23" i="1" a="1"/>
  <c r="N23" i="1" s="1"/>
  <c r="L24" i="1" a="1"/>
  <c r="L24" i="1" s="1"/>
  <c r="M24" i="1" a="1"/>
  <c r="M24" i="1" s="1"/>
  <c r="N24" i="1" a="1"/>
  <c r="N24" i="1" s="1"/>
  <c r="L25" i="1" a="1"/>
  <c r="L25" i="1" s="1"/>
  <c r="M25" i="1" a="1"/>
  <c r="M25" i="1" s="1"/>
  <c r="N25" i="1" a="1"/>
  <c r="N25" i="1" s="1"/>
  <c r="L26" i="1" a="1"/>
  <c r="L26" i="1" s="1"/>
  <c r="M26" i="1" a="1"/>
  <c r="M26" i="1" s="1"/>
  <c r="N26" i="1" a="1"/>
  <c r="N26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8" i="1" a="1"/>
  <c r="K8" i="1" s="1"/>
  <c r="K7" i="1" a="1"/>
  <c r="K7" i="1" s="1"/>
  <c r="K6" i="1" a="1"/>
  <c r="K6" i="1" s="1"/>
  <c r="F6" i="1" a="1"/>
  <c r="F6" i="1" s="1"/>
  <c r="G6" i="1" a="1"/>
  <c r="G6" i="1" s="1"/>
  <c r="H6" i="1" a="1"/>
  <c r="H6" i="1" s="1"/>
  <c r="I6" i="1" a="1"/>
  <c r="I6" i="1" s="1"/>
  <c r="F7" i="1" a="1"/>
  <c r="F7" i="1" s="1"/>
  <c r="G7" i="1" a="1"/>
  <c r="G7" i="1" s="1"/>
  <c r="H7" i="1" a="1"/>
  <c r="H7" i="1" s="1"/>
  <c r="I7" i="1" a="1"/>
  <c r="I7" i="1" s="1"/>
  <c r="F8" i="1" a="1"/>
  <c r="F8" i="1" s="1"/>
  <c r="G8" i="1" a="1"/>
  <c r="G8" i="1" s="1"/>
  <c r="H8" i="1" a="1"/>
  <c r="H8" i="1" s="1"/>
  <c r="I8" i="1" a="1"/>
  <c r="I8" i="1" s="1"/>
  <c r="F9" i="1" a="1"/>
  <c r="F9" i="1" s="1"/>
  <c r="G9" i="1" a="1"/>
  <c r="G9" i="1" s="1"/>
  <c r="H9" i="1" a="1"/>
  <c r="H9" i="1" s="1"/>
  <c r="I9" i="1" a="1"/>
  <c r="I9" i="1" s="1"/>
  <c r="F10" i="1" a="1"/>
  <c r="F10" i="1" s="1"/>
  <c r="G10" i="1" a="1"/>
  <c r="G10" i="1" s="1"/>
  <c r="H10" i="1" a="1"/>
  <c r="H10" i="1" s="1"/>
  <c r="I10" i="1" a="1"/>
  <c r="I10" i="1" s="1"/>
  <c r="F11" i="1" a="1"/>
  <c r="F11" i="1" s="1"/>
  <c r="G11" i="1" a="1"/>
  <c r="G11" i="1" s="1"/>
  <c r="H11" i="1" a="1"/>
  <c r="H11" i="1" s="1"/>
  <c r="I11" i="1" a="1"/>
  <c r="I11" i="1" s="1"/>
  <c r="F12" i="1" a="1"/>
  <c r="F12" i="1" s="1"/>
  <c r="G12" i="1" a="1"/>
  <c r="G12" i="1" s="1"/>
  <c r="H12" i="1" a="1"/>
  <c r="H12" i="1" s="1"/>
  <c r="I12" i="1" a="1"/>
  <c r="I12" i="1" s="1"/>
  <c r="F13" i="1" a="1"/>
  <c r="F13" i="1" s="1"/>
  <c r="G13" i="1" a="1"/>
  <c r="G13" i="1" s="1"/>
  <c r="H13" i="1" a="1"/>
  <c r="H13" i="1" s="1"/>
  <c r="I13" i="1" a="1"/>
  <c r="I13" i="1" s="1"/>
  <c r="F14" i="1" a="1"/>
  <c r="F14" i="1" s="1"/>
  <c r="G14" i="1" a="1"/>
  <c r="G14" i="1" s="1"/>
  <c r="H14" i="1" a="1"/>
  <c r="H14" i="1" s="1"/>
  <c r="I14" i="1" a="1"/>
  <c r="I14" i="1" s="1"/>
  <c r="F15" i="1" a="1"/>
  <c r="F15" i="1" s="1"/>
  <c r="G15" i="1" a="1"/>
  <c r="G15" i="1" s="1"/>
  <c r="H15" i="1" a="1"/>
  <c r="H15" i="1" s="1"/>
  <c r="I15" i="1" a="1"/>
  <c r="I15" i="1" s="1"/>
  <c r="F16" i="1" a="1"/>
  <c r="F16" i="1" s="1"/>
  <c r="G16" i="1" a="1"/>
  <c r="G16" i="1" s="1"/>
  <c r="H16" i="1" a="1"/>
  <c r="H16" i="1" s="1"/>
  <c r="I16" i="1" a="1"/>
  <c r="I16" i="1" s="1"/>
  <c r="F17" i="1" a="1"/>
  <c r="F17" i="1" s="1"/>
  <c r="G17" i="1" a="1"/>
  <c r="G17" i="1" s="1"/>
  <c r="H17" i="1" a="1"/>
  <c r="H17" i="1" s="1"/>
  <c r="I17" i="1" a="1"/>
  <c r="I17" i="1" s="1"/>
  <c r="F18" i="1" a="1"/>
  <c r="F18" i="1" s="1"/>
  <c r="G18" i="1" a="1"/>
  <c r="G18" i="1" s="1"/>
  <c r="H18" i="1" a="1"/>
  <c r="H18" i="1" s="1"/>
  <c r="I18" i="1" a="1"/>
  <c r="I18" i="1" s="1"/>
  <c r="F19" i="1" a="1"/>
  <c r="F19" i="1" s="1"/>
  <c r="G19" i="1" a="1"/>
  <c r="G19" i="1" s="1"/>
  <c r="H19" i="1" a="1"/>
  <c r="H19" i="1" s="1"/>
  <c r="I19" i="1" a="1"/>
  <c r="I19" i="1" s="1"/>
  <c r="F20" i="1" a="1"/>
  <c r="F20" i="1" s="1"/>
  <c r="G20" i="1" a="1"/>
  <c r="G20" i="1" s="1"/>
  <c r="H20" i="1" a="1"/>
  <c r="H20" i="1" s="1"/>
  <c r="I20" i="1" a="1"/>
  <c r="I20" i="1" s="1"/>
  <c r="F21" i="1" a="1"/>
  <c r="F21" i="1" s="1"/>
  <c r="G21" i="1" a="1"/>
  <c r="G21" i="1" s="1"/>
  <c r="H21" i="1" a="1"/>
  <c r="H21" i="1" s="1"/>
  <c r="I21" i="1" a="1"/>
  <c r="I21" i="1" s="1"/>
  <c r="F22" i="1" a="1"/>
  <c r="F22" i="1" s="1"/>
  <c r="G22" i="1" a="1"/>
  <c r="G22" i="1" s="1"/>
  <c r="H22" i="1" a="1"/>
  <c r="H22" i="1" s="1"/>
  <c r="I22" i="1" a="1"/>
  <c r="I22" i="1" s="1"/>
  <c r="F23" i="1" a="1"/>
  <c r="F23" i="1" s="1"/>
  <c r="G23" i="1" a="1"/>
  <c r="G23" i="1" s="1"/>
  <c r="H23" i="1" a="1"/>
  <c r="H23" i="1" s="1"/>
  <c r="I23" i="1" a="1"/>
  <c r="I23" i="1" s="1"/>
  <c r="F24" i="1" a="1"/>
  <c r="F24" i="1" s="1"/>
  <c r="G24" i="1" a="1"/>
  <c r="G24" i="1" s="1"/>
  <c r="H24" i="1" a="1"/>
  <c r="H24" i="1" s="1"/>
  <c r="I24" i="1" a="1"/>
  <c r="I24" i="1" s="1"/>
  <c r="F25" i="1" a="1"/>
  <c r="F25" i="1" s="1"/>
  <c r="G25" i="1" a="1"/>
  <c r="G25" i="1" s="1"/>
  <c r="H25" i="1" a="1"/>
  <c r="H25" i="1" s="1"/>
  <c r="I25" i="1" a="1"/>
  <c r="I25" i="1" s="1"/>
  <c r="F26" i="1" a="1"/>
  <c r="F26" i="1" s="1"/>
  <c r="G26" i="1" a="1"/>
  <c r="G26" i="1" s="1"/>
  <c r="H26" i="1" a="1"/>
  <c r="H26" i="1" s="1"/>
  <c r="I26" i="1" a="1"/>
  <c r="I26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7" i="1" a="1"/>
  <c r="E7" i="1" s="1"/>
  <c r="E6" i="1" a="1"/>
  <c r="E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6" i="1" a="1"/>
  <c r="AA6" i="1" s="1"/>
  <c r="Y26" i="1" a="1"/>
  <c r="Y26" i="1" s="1"/>
  <c r="X26" i="1" a="1"/>
  <c r="X26" i="1" s="1"/>
  <c r="Y25" i="1" a="1"/>
  <c r="Y25" i="1" s="1"/>
  <c r="X25" i="1" a="1"/>
  <c r="X25" i="1" s="1"/>
  <c r="Y24" i="1" a="1"/>
  <c r="Y24" i="1" s="1"/>
  <c r="X24" i="1" a="1"/>
  <c r="X24" i="1" s="1"/>
  <c r="Y23" i="1" a="1"/>
  <c r="Y23" i="1" s="1"/>
  <c r="X23" i="1" a="1"/>
  <c r="X23" i="1" s="1"/>
  <c r="Y22" i="1" a="1"/>
  <c r="Y22" i="1" s="1"/>
  <c r="X22" i="1" a="1"/>
  <c r="X22" i="1" s="1"/>
  <c r="Y21" i="1" a="1"/>
  <c r="Y21" i="1" s="1"/>
  <c r="X21" i="1" a="1"/>
  <c r="X21" i="1" s="1"/>
  <c r="Y20" i="1" a="1"/>
  <c r="Y20" i="1" s="1"/>
  <c r="X20" i="1" a="1"/>
  <c r="X20" i="1" s="1"/>
  <c r="Y19" i="1" a="1"/>
  <c r="Y19" i="1" s="1"/>
  <c r="X19" i="1" a="1"/>
  <c r="X19" i="1" s="1"/>
  <c r="Y18" i="1" a="1"/>
  <c r="Y18" i="1" s="1"/>
  <c r="X18" i="1" a="1"/>
  <c r="X18" i="1" s="1"/>
  <c r="Y17" i="1" a="1"/>
  <c r="Y17" i="1" s="1"/>
  <c r="X17" i="1" a="1"/>
  <c r="X17" i="1" s="1"/>
  <c r="Y16" i="1" a="1"/>
  <c r="Y16" i="1" s="1"/>
  <c r="X16" i="1" a="1"/>
  <c r="X16" i="1" s="1"/>
  <c r="Y15" i="1" a="1"/>
  <c r="Y15" i="1" s="1"/>
  <c r="X15" i="1" a="1"/>
  <c r="X15" i="1" s="1"/>
  <c r="Y14" i="1" a="1"/>
  <c r="Y14" i="1" s="1"/>
  <c r="X14" i="1" a="1"/>
  <c r="X14" i="1" s="1"/>
  <c r="Y13" i="1" a="1"/>
  <c r="Y13" i="1" s="1"/>
  <c r="X13" i="1" a="1"/>
  <c r="X13" i="1" s="1"/>
  <c r="Y12" i="1" a="1"/>
  <c r="Y12" i="1" s="1"/>
  <c r="X12" i="1" a="1"/>
  <c r="X12" i="1" s="1"/>
  <c r="Y11" i="1" a="1"/>
  <c r="Y11" i="1" s="1"/>
  <c r="X11" i="1" a="1"/>
  <c r="X11" i="1" s="1"/>
  <c r="Y10" i="1" a="1"/>
  <c r="Y10" i="1" s="1"/>
  <c r="X10" i="1" a="1"/>
  <c r="X10" i="1" s="1"/>
  <c r="Y9" i="1" a="1"/>
  <c r="Y9" i="1" s="1"/>
  <c r="X9" i="1" a="1"/>
  <c r="X9" i="1" s="1"/>
  <c r="Y8" i="1" a="1"/>
  <c r="Y8" i="1" s="1"/>
  <c r="X8" i="1" a="1"/>
  <c r="X8" i="1" s="1"/>
  <c r="Y7" i="1" a="1"/>
  <c r="Y7" i="1" s="1"/>
  <c r="X7" i="1" a="1"/>
  <c r="X7" i="1" s="1"/>
  <c r="Y6" i="1" a="1"/>
  <c r="Y6" i="1" s="1"/>
  <c r="X6" i="1" a="1"/>
  <c r="X6" i="1" s="1"/>
  <c r="Z13" i="1" a="1"/>
  <c r="Z13" i="1" s="1"/>
  <c r="Z12" i="1" a="1"/>
  <c r="Z12" i="1" s="1"/>
  <c r="Z11" i="1" a="1"/>
  <c r="Z11" i="1" s="1"/>
  <c r="Z10" i="1" a="1"/>
  <c r="Z10" i="1" s="1"/>
  <c r="Z9" i="1" a="1"/>
  <c r="Z9" i="1" s="1"/>
  <c r="Z8" i="1" a="1"/>
  <c r="Z8" i="1" s="1"/>
  <c r="Z7" i="1" a="1"/>
  <c r="Z7" i="1" s="1"/>
  <c r="Z6" i="1" a="1"/>
  <c r="Z6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14" i="1" a="1"/>
  <c r="Z14" i="1" s="1"/>
  <c r="B26" i="1"/>
  <c r="C26" i="1" s="1"/>
  <c r="B25" i="1"/>
  <c r="B24" i="1"/>
  <c r="B23" i="1"/>
  <c r="B22" i="1"/>
  <c r="B21" i="1"/>
  <c r="B20" i="1"/>
  <c r="B19" i="1"/>
  <c r="B18" i="1"/>
  <c r="B17" i="1"/>
  <c r="C17" i="1" s="1"/>
  <c r="B16" i="1"/>
  <c r="B15" i="1"/>
  <c r="C15" i="1" s="1"/>
  <c r="B14" i="1"/>
  <c r="C14" i="1" s="1"/>
  <c r="B13" i="1"/>
  <c r="B12" i="1"/>
  <c r="B11" i="1"/>
  <c r="B10" i="1"/>
  <c r="B9" i="1"/>
  <c r="B8" i="1"/>
  <c r="B7" i="1"/>
  <c r="B6" i="1"/>
  <c r="A2" i="2" a="1"/>
  <c r="B20" i="2" s="1" a="1"/>
  <c r="B20" i="2" s="1"/>
  <c r="C16" i="1" l="1"/>
  <c r="C19" i="1"/>
  <c r="C9" i="1"/>
  <c r="C21" i="1"/>
  <c r="C8" i="1"/>
  <c r="C20" i="1"/>
  <c r="C10" i="1"/>
  <c r="C22" i="1"/>
  <c r="C11" i="1"/>
  <c r="C23" i="1"/>
  <c r="C12" i="1"/>
  <c r="C24" i="1"/>
  <c r="C13" i="1"/>
  <c r="C25" i="1"/>
  <c r="C18" i="1"/>
  <c r="U22" i="1"/>
  <c r="P13" i="1"/>
  <c r="P25" i="1"/>
  <c r="P19" i="1"/>
  <c r="U16" i="1"/>
  <c r="V16" i="1" s="1"/>
  <c r="U10" i="1"/>
  <c r="U9" i="1"/>
  <c r="V9" i="1" s="1"/>
  <c r="U23" i="1"/>
  <c r="V23" i="1" s="1"/>
  <c r="U11" i="1"/>
  <c r="V11" i="1" s="1"/>
  <c r="U20" i="1"/>
  <c r="U8" i="1"/>
  <c r="U17" i="1"/>
  <c r="U26" i="1"/>
  <c r="U14" i="1"/>
  <c r="U21" i="1"/>
  <c r="V21" i="1" s="1"/>
  <c r="U15" i="1"/>
  <c r="V15" i="1" s="1"/>
  <c r="U18" i="1"/>
  <c r="V18" i="1" s="1"/>
  <c r="U25" i="1"/>
  <c r="V25" i="1" s="1"/>
  <c r="U13" i="1"/>
  <c r="V13" i="1" s="1"/>
  <c r="U19" i="1"/>
  <c r="V19" i="1" s="1"/>
  <c r="U7" i="1"/>
  <c r="U24" i="1"/>
  <c r="U12" i="1"/>
  <c r="P7" i="1"/>
  <c r="P22" i="1"/>
  <c r="P20" i="1"/>
  <c r="P8" i="1"/>
  <c r="P10" i="1"/>
  <c r="P26" i="1"/>
  <c r="P14" i="1"/>
  <c r="P17" i="1"/>
  <c r="P16" i="1"/>
  <c r="P18" i="1"/>
  <c r="P15" i="1"/>
  <c r="P6" i="1"/>
  <c r="P24" i="1"/>
  <c r="P12" i="1"/>
  <c r="P21" i="1"/>
  <c r="P9" i="1"/>
  <c r="P23" i="1"/>
  <c r="P11" i="1"/>
  <c r="B9" i="2" a="1"/>
  <c r="B9" i="2" s="1"/>
  <c r="B4" i="2" a="1"/>
  <c r="B4" i="2" s="1"/>
  <c r="B10" i="2" a="1"/>
  <c r="B10" i="2" s="1"/>
  <c r="B5" i="2" a="1"/>
  <c r="B5" i="2" s="1"/>
  <c r="B15" i="2" a="1"/>
  <c r="B15" i="2" s="1"/>
  <c r="B16" i="2" a="1"/>
  <c r="B16" i="2" s="1"/>
  <c r="B11" i="2" a="1"/>
  <c r="B11" i="2" s="1"/>
  <c r="B17" i="2" a="1"/>
  <c r="B17" i="2" s="1"/>
  <c r="B3" i="2" a="1"/>
  <c r="B3" i="2" s="1"/>
  <c r="B12" i="2" a="1"/>
  <c r="B12" i="2" s="1"/>
  <c r="B7" i="2" a="1"/>
  <c r="B7" i="2" s="1"/>
  <c r="B13" i="2" a="1"/>
  <c r="B13" i="2" s="1"/>
  <c r="B19" i="2" a="1"/>
  <c r="B19" i="2" s="1"/>
  <c r="B6" i="2" a="1"/>
  <c r="B6" i="2" s="1"/>
  <c r="B18" i="2" a="1"/>
  <c r="B18" i="2" s="1"/>
  <c r="B14" i="2" a="1"/>
  <c r="B14" i="2" s="1"/>
  <c r="A2" i="2"/>
  <c r="B2" i="2" s="1" a="1"/>
  <c r="B2" i="2" s="1"/>
  <c r="B8" i="2" a="1"/>
  <c r="B8" i="2" s="1"/>
  <c r="V22" i="1" l="1"/>
  <c r="V17" i="1"/>
  <c r="V10" i="1"/>
  <c r="V12" i="1"/>
  <c r="V8" i="1"/>
  <c r="V14" i="1"/>
  <c r="V26" i="1"/>
  <c r="V24" i="1"/>
  <c r="V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<sst xmlns="http://schemas.openxmlformats.org/spreadsheetml/2006/main" count="37" uniqueCount="23">
  <si>
    <t>GHG Intensity Over Years</t>
  </si>
  <si>
    <t>absolute_ghg_scope_1</t>
  </si>
  <si>
    <t>absolute_ghg_scope_2</t>
  </si>
  <si>
    <t>intensity_ghg_scope_1</t>
  </si>
  <si>
    <t>intensity_ghg_scope_2</t>
  </si>
  <si>
    <t>year</t>
  </si>
  <si>
    <t>annual_avg</t>
  </si>
  <si>
    <t>cp_avg_price</t>
  </si>
  <si>
    <t>Average_emission</t>
  </si>
  <si>
    <t>Average_emission_long_hist_companies</t>
  </si>
  <si>
    <t>total_carbon_emission</t>
  </si>
  <si>
    <t>%_scope_2</t>
  </si>
  <si>
    <t>green_tech_power</t>
  </si>
  <si>
    <t>fossil_fuel_power</t>
  </si>
  <si>
    <t>total_power</t>
  </si>
  <si>
    <t>green_tech_rr</t>
  </si>
  <si>
    <t>overall_green_tech_rr</t>
  </si>
  <si>
    <t>Sum power generated, reduced ce</t>
  </si>
  <si>
    <t>Avg power generated, panel</t>
  </si>
  <si>
    <t>is_long_hist</t>
  </si>
  <si>
    <t>is_reduced_ce</t>
  </si>
  <si>
    <t>pct_chg</t>
  </si>
  <si>
    <t>pp_chg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</si>
</sst>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1" fontId="3" fillId="0" borderId="0" xfId="0" applyNumberFormat="1" applyFont="1"/>
    <xf numFmtId="0" fontId="4" fillId="0" borderId="0" xfId="0" applyFont="1"/>
    <xf numFmtId="9" fontId="3" fillId="0" borderId="0" xfId="2" applyFont="1"/>
    <xf numFmtId="165" fontId="3" fillId="0" borderId="0" xfId="2" applyNumberFormat="1" applyFont="1"/>
    <xf numFmtId="43" fontId="3" fillId="0" borderId="0" xfId="1" applyFont="1"/>
    <xf numFmtId="43" fontId="3" fillId="0" borderId="0" xfId="1" applyFont="1" applyAlignment="1">
      <alignment wrapText="1"/>
    </xf>
    <xf numFmtId="0" fontId="5" fillId="0" borderId="0" xfId="0" applyFont="1"/>
    <xf numFmtId="165" fontId="3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ghg_emission!$E$5</c:f>
              <c:strCache>
                <c:ptCount val="1"/>
                <c:pt idx="0">
                  <c:v>absolute_ghg_scope_1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ghg_emission!$E$6:$E$26</c:f>
              <c:numCache>
                <c:formatCode>0</c:formatCode>
                <c:ptCount val="21"/>
                <c:pt idx="0">
                  <c:v>29469439.349849999</c:v>
                </c:pt>
                <c:pt idx="1">
                  <c:v>27522868.700918566</c:v>
                </c:pt>
                <c:pt idx="2">
                  <c:v>29416994.463287141</c:v>
                </c:pt>
                <c:pt idx="3">
                  <c:v>30264832.393779162</c:v>
                </c:pt>
                <c:pt idx="4">
                  <c:v>33417796.541585386</c:v>
                </c:pt>
                <c:pt idx="5">
                  <c:v>30708909.123904005</c:v>
                </c:pt>
                <c:pt idx="6">
                  <c:v>29190695.591898665</c:v>
                </c:pt>
                <c:pt idx="7">
                  <c:v>32070050.607840002</c:v>
                </c:pt>
                <c:pt idx="8">
                  <c:v>31729931.375173334</c:v>
                </c:pt>
                <c:pt idx="9">
                  <c:v>25826969.927351668</c:v>
                </c:pt>
                <c:pt idx="10">
                  <c:v>24133921.382131115</c:v>
                </c:pt>
                <c:pt idx="11">
                  <c:v>23925531.275809441</c:v>
                </c:pt>
                <c:pt idx="12">
                  <c:v>20302263.672247898</c:v>
                </c:pt>
                <c:pt idx="13">
                  <c:v>21232644.521573681</c:v>
                </c:pt>
                <c:pt idx="14">
                  <c:v>19286038.969383679</c:v>
                </c:pt>
                <c:pt idx="15">
                  <c:v>15590906.33405474</c:v>
                </c:pt>
                <c:pt idx="16">
                  <c:v>13494448.703949999</c:v>
                </c:pt>
                <c:pt idx="17">
                  <c:v>20302263.672247898</c:v>
                </c:pt>
                <c:pt idx="18">
                  <c:v>21232644.521573681</c:v>
                </c:pt>
                <c:pt idx="19">
                  <c:v>19286038.969383679</c:v>
                </c:pt>
                <c:pt idx="20">
                  <c:v>13494448.703949999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ghg_emission!$G$5</c:f>
              <c:strCache>
                <c:ptCount val="1"/>
                <c:pt idx="0">
                  <c:v>intensity_ghg_scope_1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ghg_emission!$G$6:$G$26</c:f>
              <c:numCache>
                <c:formatCode>0</c:formatCode>
                <c:ptCount val="21"/>
                <c:pt idx="0">
                  <c:v>2273.95380015</c:v>
                </c:pt>
                <c:pt idx="1">
                  <c:v>2094.2018834878572</c:v>
                </c:pt>
                <c:pt idx="2">
                  <c:v>1734.9941096257141</c:v>
                </c:pt>
                <c:pt idx="3">
                  <c:v>1472.4913856341664</c:v>
                </c:pt>
                <c:pt idx="4">
                  <c:v>1352.4991742376924</c:v>
                </c:pt>
                <c:pt idx="5">
                  <c:v>1557.2543285053332</c:v>
                </c:pt>
                <c:pt idx="6">
                  <c:v>1594.2265385033336</c:v>
                </c:pt>
                <c:pt idx="7">
                  <c:v>1686.0359730973332</c:v>
                </c:pt>
                <c:pt idx="8">
                  <c:v>1658.8591830233336</c:v>
                </c:pt>
                <c:pt idx="9">
                  <c:v>1809.3403799944444</c:v>
                </c:pt>
                <c:pt idx="10">
                  <c:v>2334.855862203889</c:v>
                </c:pt>
                <c:pt idx="11">
                  <c:v>2619.7925757550001</c:v>
                </c:pt>
                <c:pt idx="12">
                  <c:v>2562.2089357931577</c:v>
                </c:pt>
                <c:pt idx="13">
                  <c:v>2581.8657278315791</c:v>
                </c:pt>
                <c:pt idx="14">
                  <c:v>2191.0073127284209</c:v>
                </c:pt>
                <c:pt idx="15">
                  <c:v>1761.99652567421</c:v>
                </c:pt>
                <c:pt idx="16">
                  <c:v>1526.7451000000001</c:v>
                </c:pt>
                <c:pt idx="17">
                  <c:v>2562.2089357931577</c:v>
                </c:pt>
                <c:pt idx="18">
                  <c:v>2581.8657278315791</c:v>
                </c:pt>
                <c:pt idx="19">
                  <c:v>2191.0073127284209</c:v>
                </c:pt>
                <c:pt idx="20">
                  <c:v>1526.7451000000001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ghg_emission!$P$6:$P$26</c:f>
              <c:numCache>
                <c:formatCode>0.0%</c:formatCode>
                <c:ptCount val="21"/>
                <c:pt idx="0">
                  <c:v>2.1284487427790863E-3</c:v>
                </c:pt>
                <c:pt idx="1">
                  <c:v>3.8333700902449998E-3</c:v>
                </c:pt>
                <c:pt idx="2">
                  <c:v>4.6009111108948524E-3</c:v>
                </c:pt>
                <c:pt idx="3">
                  <c:v>1.0354896197398076E-2</c:v>
                </c:pt>
                <c:pt idx="4">
                  <c:v>1.3539573636867322E-2</c:v>
                </c:pt>
                <c:pt idx="5">
                  <c:v>1.1241604870131523E-2</c:v>
                </c:pt>
                <c:pt idx="6">
                  <c:v>1.3577349782728985E-2</c:v>
                </c:pt>
                <c:pt idx="7">
                  <c:v>2.9542526514211482E-2</c:v>
                </c:pt>
                <c:pt idx="8">
                  <c:v>3.7185618201607561E-2</c:v>
                </c:pt>
                <c:pt idx="9">
                  <c:v>2.2747148768820002E-2</c:v>
                </c:pt>
                <c:pt idx="10">
                  <c:v>2.7422732028115387E-2</c:v>
                </c:pt>
                <c:pt idx="11">
                  <c:v>2.9994920484698297E-2</c:v>
                </c:pt>
                <c:pt idx="12">
                  <c:v>2.5869741842411188E-2</c:v>
                </c:pt>
                <c:pt idx="13">
                  <c:v>3.4340087395501664E-2</c:v>
                </c:pt>
                <c:pt idx="14">
                  <c:v>3.893681571718681E-2</c:v>
                </c:pt>
                <c:pt idx="15">
                  <c:v>6.3422801994842598E-2</c:v>
                </c:pt>
                <c:pt idx="16">
                  <c:v>6.8703075493372498E-2</c:v>
                </c:pt>
                <c:pt idx="17">
                  <c:v>2.5869741842411188E-2</c:v>
                </c:pt>
                <c:pt idx="18">
                  <c:v>3.4340087395501664E-2</c:v>
                </c:pt>
                <c:pt idx="19">
                  <c:v>3.893681571718681E-2</c:v>
                </c:pt>
                <c:pt idx="20">
                  <c:v>6.8703075493372498E-2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1-4EB3-92FF-E35063F0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060232"/>
        <c:axId val="1123060592"/>
      </c:barChart>
      <c:catAx>
        <c:axId val="112306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592"/>
        <c:crosses val="autoZero"/>
        <c:auto val="1"/>
        <c:lblAlgn val="ctr"/>
        <c:lblOffset val="100"/>
        <c:noMultiLvlLbl val="0"/>
      </c:catAx>
      <c:valAx>
        <c:axId val="1123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ghg_emission!$I$6:$I$26</c:f>
              <c:numCache>
                <c:formatCode>0</c:formatCode>
                <c:ptCount val="21"/>
                <c:pt idx="0">
                  <c:v>29531670.299935717</c:v>
                </c:pt>
                <c:pt idx="1">
                  <c:v>27628625.126711432</c:v>
                </c:pt>
                <c:pt idx="2">
                  <c:v>29552754.061064281</c:v>
                </c:pt>
                <c:pt idx="3">
                  <c:v>30581500.659499999</c:v>
                </c:pt>
                <c:pt idx="4">
                  <c:v>33876469.492769234</c:v>
                </c:pt>
                <c:pt idx="5">
                  <c:v>31018246.167800006</c:v>
                </c:pt>
                <c:pt idx="6">
                  <c:v>29545149.417293333</c:v>
                </c:pt>
                <c:pt idx="7">
                  <c:v>32909794.551666666</c:v>
                </c:pt>
                <c:pt idx="8">
                  <c:v>32786521.154193331</c:v>
                </c:pt>
                <c:pt idx="9">
                  <c:v>26330809.897272218</c:v>
                </c:pt>
                <c:pt idx="10">
                  <c:v>24681753.677261107</c:v>
                </c:pt>
                <c:pt idx="11">
                  <c:v>24533050.165322218</c:v>
                </c:pt>
                <c:pt idx="12">
                  <c:v>20735683.622864213</c:v>
                </c:pt>
                <c:pt idx="13">
                  <c:v>21838440.838620529</c:v>
                </c:pt>
                <c:pt idx="14">
                  <c:v>19949505.607884735</c:v>
                </c:pt>
                <c:pt idx="15">
                  <c:v>16435445.606368419</c:v>
                </c:pt>
                <c:pt idx="16">
                  <c:v>14271222.17915</c:v>
                </c:pt>
                <c:pt idx="17">
                  <c:v>20735683.622864213</c:v>
                </c:pt>
                <c:pt idx="18">
                  <c:v>21838440.838620529</c:v>
                </c:pt>
                <c:pt idx="19">
                  <c:v>19949505.607884735</c:v>
                </c:pt>
                <c:pt idx="20">
                  <c:v>14271222.17915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B-4C89-9753-55A87EA6F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863368"/>
        <c:axId val="1123864448"/>
      </c:barChart>
      <c:catAx>
        <c:axId val="11238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4448"/>
        <c:crosses val="autoZero"/>
        <c:auto val="1"/>
        <c:lblAlgn val="ctr"/>
        <c:lblOffset val="100"/>
        <c:noMultiLvlLbl val="0"/>
      </c:catAx>
      <c:valAx>
        <c:axId val="11238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ghg_emission!$U$7:$U$26</c:f>
              <c:numCache>
                <c:formatCode>0%</c:formatCode>
                <c:ptCount val="20"/>
                <c:pt idx="0">
                  <c:v>0.2726137150222378</c:v>
                </c:pt>
                <c:pt idx="1">
                  <c:v>0.36350029674493634</c:v>
                </c:pt>
                <c:pt idx="2">
                  <c:v>0.32050307731219968</c:v>
                </c:pt>
                <c:pt idx="3">
                  <c:v>0.42379367148613417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0.69209048661630068</c:v>
                </c:pt>
                <c:pt idx="8">
                  <c:v>0.68788035376972201</c:v>
                </c:pt>
                <c:pt idx="9">
                  <c:v>0.69108772585207501</c:v>
                </c:pt>
                <c:pt idx="10">
                  <c:v>0.67828966336997887</c:v>
                </c:pt>
                <c:pt idx="11">
                  <c:v>0.69205386375591227</c:v>
                </c:pt>
                <c:pt idx="12">
                  <c:v>0.66554005217244516</c:v>
                </c:pt>
                <c:pt idx="13">
                  <c:v>0.71091763108332751</c:v>
                </c:pt>
                <c:pt idx="14">
                  <c:v>0.75264942993479811</c:v>
                </c:pt>
                <c:pt idx="15">
                  <c:v>0.7867524386358451</c:v>
                </c:pt>
                <c:pt idx="16">
                  <c:v>0.69205386375591227</c:v>
                </c:pt>
                <c:pt idx="17">
                  <c:v>0.66554005217244516</c:v>
                </c:pt>
                <c:pt idx="18">
                  <c:v>0.71091763108332751</c:v>
                </c:pt>
                <c:pt idx="19">
                  <c:v>0.7867524386358451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9-4954-BC76-4C48A47DE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068640"/>
        <c:axId val="1124069360"/>
      </c:barChart>
      <c:catAx>
        <c:axId val="112406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9360"/>
        <c:crosses val="autoZero"/>
        <c:auto val="1"/>
        <c:lblAlgn val="ctr"/>
        <c:lblOffset val="100"/>
        <c:noMultiLvlLbl val="0"/>
      </c:catAx>
      <c:valAx>
        <c:axId val="11240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ghg_emission!$AA$6:$AA$26</c:f>
              <c:numCache>
                <c:formatCode>0.0%</c:formatCode>
                <c:ptCount val="21"/>
                <c:pt idx="0">
                  <c:v>0</c:v>
                </c:pt>
                <c:pt idx="1">
                  <c:v>0.27261371502223702</c:v>
                </c:pt>
                <c:pt idx="2">
                  <c:v>0.363500296744936</c:v>
                </c:pt>
                <c:pt idx="3">
                  <c:v>0.32050307731219901</c:v>
                </c:pt>
                <c:pt idx="4">
                  <c:v>0.423793671486134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0.56656109572856772</c:v>
                </c:pt>
                <c:pt idx="9">
                  <c:v>0.50290617471536336</c:v>
                </c:pt>
                <c:pt idx="10">
                  <c:v>0.47342086620191748</c:v>
                </c:pt>
                <c:pt idx="11">
                  <c:v>0.4697052208636357</c:v>
                </c:pt>
                <c:pt idx="12">
                  <c:v>0.46699536303863726</c:v>
                </c:pt>
                <c:pt idx="13">
                  <c:v>0.44809267162672212</c:v>
                </c:pt>
                <c:pt idx="14">
                  <c:v>0.4698684427293689</c:v>
                </c:pt>
                <c:pt idx="15">
                  <c:v>0.48614992125491946</c:v>
                </c:pt>
                <c:pt idx="16">
                  <c:v>0.51841148603539244</c:v>
                </c:pt>
                <c:pt idx="17">
                  <c:v>0.46699536303863726</c:v>
                </c:pt>
                <c:pt idx="18">
                  <c:v>0.44809267162672212</c:v>
                </c:pt>
                <c:pt idx="19">
                  <c:v>0.4698684427293689</c:v>
                </c:pt>
                <c:pt idx="20">
                  <c:v>0.51841148603539244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C-430A-AB37-B9137573E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2720152"/>
        <c:axId val="662718712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C-430A-AB37-B9137573E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058936"/>
        <c:axId val="1129056056"/>
      </c:lineChart>
      <c:catAx>
        <c:axId val="66272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8712"/>
        <c:crosses val="autoZero"/>
        <c:auto val="1"/>
        <c:lblAlgn val="ctr"/>
        <c:lblOffset val="100"/>
        <c:noMultiLvlLbl val="0"/>
      </c:catAx>
      <c:valAx>
        <c:axId val="66271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0152"/>
        <c:crosses val="autoZero"/>
        <c:crossBetween val="between"/>
      </c:valAx>
      <c:valAx>
        <c:axId val="1129056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58936"/>
        <c:crosses val="max"/>
        <c:crossBetween val="between"/>
      </c:valAx>
      <c:catAx>
        <c:axId val="1129058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90560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805555555555554E-2"/>
          <c:y val="0.19074074074074077"/>
          <c:w val="0.89857655293088368"/>
          <c:h val="0.78339129483814518"/>
        </c:manualLayout>
      </c:layout>
      <c:scatterChart>
        <c:scatterStyle val="lineMarker"/>
        <c:varyColors val="0"/>
        <c:ser>
          <c:idx val="1"/>
          <c:order val="0"/>
          <c:tx>
            <c:v>EUA Price Change vs Change in Green Tech Ratio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ghg_emission!$C$8:$C$26</c:f>
              <c:numCache>
                <c:formatCode>0%</c:formatCode>
                <c:ptCount val="19"/>
                <c:pt idx="0">
                  <c:v>-0.18879322467861814</c:v>
                </c:pt>
                <c:pt idx="1">
                  <c:v>-0.91262372131600777</c:v>
                </c:pt>
                <c:pt idx="2">
                  <c:v>13.733704594355149</c:v>
                </c:pt>
                <c:pt idx="3">
                  <c:v>-0.40275403527158116</c:v>
                </c:pt>
                <c:pt idx="4">
                  <c:v>7.8926357941837333E-2</c:v>
                </c:pt>
                <c:pt idx="5">
                  <c:v>-8.649695953831682E-2</c:v>
                </c:pt>
                <c:pt idx="6">
                  <c:v>-0.43007661437431632</c:v>
                </c:pt>
                <c:pt idx="7">
                  <c:v>-0.39396732729041783</c:v>
                </c:pt>
                <c:pt idx="8">
                  <c:v>0.31616528646273445</c:v>
                </c:pt>
                <c:pt idx="9">
                  <c:v>0.28451735096786579</c:v>
                </c:pt>
                <c:pt idx="10">
                  <c:v>-0.29731386467566534</c:v>
                </c:pt>
                <c:pt idx="11">
                  <c:v>8.3746248865935957E-2</c:v>
                </c:pt>
                <c:pt idx="12">
                  <c:v>1.7434037805198219</c:v>
                </c:pt>
                <c:pt idx="13">
                  <c:v>0.54851250642965654</c:v>
                </c:pt>
                <c:pt idx="14">
                  <c:v>-6.8442885725100711E-3</c:v>
                </c:pt>
                <c:pt idx="15">
                  <c:v>-0.78129908591865649</c:v>
                </c:pt>
                <c:pt idx="16">
                  <c:v>8.3746248865935957E-2</c:v>
                </c:pt>
                <c:pt idx="17">
                  <c:v>1.7434037805198219</c:v>
                </c:pt>
                <c:pt idx="18">
                  <c:v>0.53791403997751108</c:v>
                </c:pt>
              </c:numCache>
            </c:numRef>
          </c:xVal>
          <c:yVal>
            <c:numRef>
              <c:f>ghg_emission!$V$8:$V$26</c:f>
              <c:numCache>
                <c:formatCode>0.0%</c:formatCode>
                <c:ptCount val="19"/>
                <c:pt idx="0">
                  <c:v>9.0886581722698534E-2</c:v>
                </c:pt>
                <c:pt idx="1">
                  <c:v>-4.2997219432736655E-2</c:v>
                </c:pt>
                <c:pt idx="2">
                  <c:v>0.10329059417393449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-4.2101328465786736E-3</c:v>
                </c:pt>
                <c:pt idx="8">
                  <c:v>3.2073720823529994E-3</c:v>
                </c:pt>
                <c:pt idx="9">
                  <c:v>-1.279806248209614E-2</c:v>
                </c:pt>
                <c:pt idx="10">
                  <c:v>1.3764200385933401E-2</c:v>
                </c:pt>
                <c:pt idx="11">
                  <c:v>-2.6513811583467106E-2</c:v>
                </c:pt>
                <c:pt idx="12">
                  <c:v>4.5377578910882344E-2</c:v>
                </c:pt>
                <c:pt idx="13">
                  <c:v>4.1731798851470603E-2</c:v>
                </c:pt>
                <c:pt idx="14">
                  <c:v>3.4103008701046988E-2</c:v>
                </c:pt>
                <c:pt idx="15">
                  <c:v>-9.4698574879932829E-2</c:v>
                </c:pt>
                <c:pt idx="16">
                  <c:v>-2.6513811583467106E-2</c:v>
                </c:pt>
                <c:pt idx="17">
                  <c:v>4.5377578910882344E-2</c:v>
                </c:pt>
                <c:pt idx="18">
                  <c:v>7.5834807552517591E-2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8B-45E0-B806-806B797E3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720040"/>
        <c:axId val="1140721120"/>
      </c:scatterChart>
      <c:valAx>
        <c:axId val="1140720040"/>
        <c:scaling>
          <c:orientation val="minMax"/>
          <c:max val="2"/>
          <c:min val="-1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1120"/>
        <c:crosses val="autoZero"/>
        <c:crossBetween val="midCat"/>
      </c:valAx>
      <c:valAx>
        <c:axId val="1140721120"/>
        <c:scaling>
          <c:orientation val="minMax"/>
          <c:max val="0.1"/>
          <c:min val="-0.1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004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684405074365709"/>
          <c:y val="0.82430774278215224"/>
          <c:w val="0.39371150481189854"/>
          <c:h val="0.13865522018081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51518</xdr:colOff>
      <xdr:row>26</xdr:row>
      <xdr:rowOff>164021</xdr:rowOff>
    </xdr:from>
    <xdr:to>
      <xdr:col>7</xdr:col>
      <xdr:colOff>562721</xdr:colOff>
      <xdr:row>42</xdr:row>
      <xdr:rowOff>103060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8456A-4A13-14DC-2A01-3384E7F8D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13086</xdr:colOff>
      <xdr:row>42</xdr:row>
      <xdr:rowOff>169965</xdr:rowOff>
    </xdr:from>
    <xdr:to>
      <xdr:col>7</xdr:col>
      <xdr:colOff>526608</xdr:colOff>
      <xdr:row>58</xdr:row>
      <xdr:rowOff>106023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62131A-FF0C-F2F4-3D7F-3D5EF7005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649942</xdr:colOff>
      <xdr:row>27</xdr:row>
      <xdr:rowOff>44823</xdr:rowOff>
    </xdr:from>
    <xdr:to>
      <xdr:col>11</xdr:col>
      <xdr:colOff>820272</xdr:colOff>
      <xdr:row>42</xdr:row>
      <xdr:rowOff>98611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8B2DE93-CEC8-B65C-D2FC-D42740D7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605117</xdr:colOff>
      <xdr:row>43</xdr:row>
      <xdr:rowOff>35865</xdr:rowOff>
    </xdr:from>
    <xdr:to>
      <xdr:col>11</xdr:col>
      <xdr:colOff>775447</xdr:colOff>
      <xdr:row>58</xdr:row>
      <xdr:rowOff>89653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876AE48-01FE-C673-5193-F78BBB0FD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443753</xdr:colOff>
      <xdr:row>27</xdr:row>
      <xdr:rowOff>17930</xdr:rowOff>
    </xdr:from>
    <xdr:to>
      <xdr:col>17</xdr:col>
      <xdr:colOff>730624</xdr:colOff>
      <xdr:row>42</xdr:row>
      <xdr:rowOff>71718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09A8C92-C726-6C80-C2E2-BE0D2DFEB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542365</xdr:colOff>
      <xdr:row>27</xdr:row>
      <xdr:rowOff>8964</xdr:rowOff>
    </xdr:from>
    <xdr:to>
      <xdr:col>23</xdr:col>
      <xdr:colOff>775447</xdr:colOff>
      <xdr:row>42</xdr:row>
      <xdr:rowOff>62752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3C8E704-49E9-E944-A13D-E16E93C77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398929</xdr:colOff>
      <xdr:row>44</xdr:row>
      <xdr:rowOff>31376</xdr:rowOff>
    </xdr:from>
    <xdr:to>
      <xdr:col>17</xdr:col>
      <xdr:colOff>685800</xdr:colOff>
      <xdr:row>59</xdr:row>
      <xdr:rowOff>85164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9F65DDC-802C-59C3-F063-A41046A48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0.0951</cdr:x>
      <cdr:y>0</cdr:y>
    </cdr:from>
    <cdr:to>
      <cdr:x>0.88627</cdr:x>
      <cdr:y>0.20588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D0EF9-AFEE-48B1-A883-0E45E8543AED}"/>
            </a:ext>
          </a:extLst>
        </cdr:cNvPr>
        <cdr:cNvSpPr txBox="1"/>
      </cdr:nvSpPr>
      <cdr:spPr>
        <a:xfrm xmlns:a="http://schemas.openxmlformats.org/drawingml/2006/main">
          <a:off x="434790" y="0"/>
          <a:ext cx="3617258" cy="5647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u="sng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Incrase in EUA Price Stimulates the User of Green Technology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ta\EUA_CP.xlsx" TargetMode="External"/><Relationship Id="rId1" Type="http://schemas.openxmlformats.org/officeDocument/2006/relationships/externalLinkPath" Target="Data/EUA_CP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_working_files\df_panel_master.csv" TargetMode="External"/><Relationship Id="rId1" Type="http://schemas.openxmlformats.org/officeDocument/2006/relationships/externalLinkPath" Target="da_working_files/df_panel_maste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weekly"/>
      <sheetName val="annual_avg"/>
    </sheetNames>
    <sheetDataSet>
      <sheetData sheetId="0" refreshError="1"/>
      <sheetData sheetId="1">
        <row r="2">
          <cell r="A2">
            <v>38464</v>
          </cell>
          <cell r="B2">
            <v>16.850000000000001</v>
          </cell>
        </row>
        <row r="3">
          <cell r="A3">
            <v>38471</v>
          </cell>
          <cell r="B3">
            <v>16.399999999999999</v>
          </cell>
        </row>
        <row r="4">
          <cell r="A4">
            <v>38478</v>
          </cell>
          <cell r="B4">
            <v>16.5</v>
          </cell>
        </row>
        <row r="5">
          <cell r="A5">
            <v>38485</v>
          </cell>
          <cell r="B5">
            <v>16.649999999999999</v>
          </cell>
        </row>
        <row r="6">
          <cell r="A6">
            <v>38492</v>
          </cell>
          <cell r="B6">
            <v>18.55</v>
          </cell>
        </row>
        <row r="7">
          <cell r="A7">
            <v>38499</v>
          </cell>
          <cell r="B7">
            <v>19.45</v>
          </cell>
        </row>
        <row r="8">
          <cell r="A8">
            <v>38506</v>
          </cell>
          <cell r="B8">
            <v>18.850000000000001</v>
          </cell>
        </row>
        <row r="9">
          <cell r="A9">
            <v>38513</v>
          </cell>
          <cell r="B9">
            <v>19.5</v>
          </cell>
        </row>
        <row r="10">
          <cell r="A10">
            <v>38520</v>
          </cell>
          <cell r="B10">
            <v>21.2</v>
          </cell>
        </row>
        <row r="11">
          <cell r="A11">
            <v>38527</v>
          </cell>
          <cell r="B11">
            <v>23.6</v>
          </cell>
        </row>
        <row r="12">
          <cell r="A12">
            <v>38534</v>
          </cell>
          <cell r="B12">
            <v>26.5</v>
          </cell>
        </row>
        <row r="13">
          <cell r="A13">
            <v>38541</v>
          </cell>
          <cell r="B13">
            <v>29.1</v>
          </cell>
        </row>
        <row r="14">
          <cell r="A14">
            <v>38548</v>
          </cell>
          <cell r="B14">
            <v>23.7</v>
          </cell>
        </row>
        <row r="15">
          <cell r="A15">
            <v>38555</v>
          </cell>
          <cell r="B15">
            <v>19.600000000000001</v>
          </cell>
        </row>
        <row r="16">
          <cell r="A16">
            <v>38562</v>
          </cell>
          <cell r="B16">
            <v>21.9</v>
          </cell>
        </row>
        <row r="17">
          <cell r="A17">
            <v>38569</v>
          </cell>
          <cell r="B17">
            <v>20.8</v>
          </cell>
        </row>
        <row r="18">
          <cell r="A18">
            <v>38576</v>
          </cell>
          <cell r="B18">
            <v>22.4</v>
          </cell>
        </row>
        <row r="19">
          <cell r="A19">
            <v>38583</v>
          </cell>
          <cell r="B19">
            <v>22.45</v>
          </cell>
        </row>
        <row r="20">
          <cell r="A20">
            <v>38590</v>
          </cell>
          <cell r="B20">
            <v>23.2</v>
          </cell>
        </row>
        <row r="21">
          <cell r="A21">
            <v>38597</v>
          </cell>
          <cell r="B21">
            <v>24.45</v>
          </cell>
        </row>
        <row r="22">
          <cell r="A22">
            <v>38604</v>
          </cell>
          <cell r="B22">
            <v>23.5</v>
          </cell>
        </row>
        <row r="23">
          <cell r="A23">
            <v>38611</v>
          </cell>
          <cell r="B23">
            <v>21.95</v>
          </cell>
        </row>
        <row r="24">
          <cell r="A24">
            <v>38618</v>
          </cell>
          <cell r="B24">
            <v>21.9</v>
          </cell>
        </row>
        <row r="25">
          <cell r="A25">
            <v>38625</v>
          </cell>
          <cell r="B25">
            <v>22.65</v>
          </cell>
        </row>
        <row r="26">
          <cell r="A26">
            <v>38632</v>
          </cell>
          <cell r="B26">
            <v>23.1</v>
          </cell>
        </row>
        <row r="27">
          <cell r="A27">
            <v>38639</v>
          </cell>
          <cell r="B27">
            <v>23</v>
          </cell>
        </row>
        <row r="28">
          <cell r="A28">
            <v>38646</v>
          </cell>
          <cell r="B28">
            <v>21.8</v>
          </cell>
        </row>
        <row r="29">
          <cell r="A29">
            <v>38653</v>
          </cell>
          <cell r="B29">
            <v>22.05</v>
          </cell>
        </row>
        <row r="30">
          <cell r="A30">
            <v>38660</v>
          </cell>
          <cell r="B30">
            <v>21.35</v>
          </cell>
        </row>
        <row r="31">
          <cell r="A31">
            <v>38667</v>
          </cell>
          <cell r="B31">
            <v>22.7</v>
          </cell>
        </row>
        <row r="32">
          <cell r="A32">
            <v>38674</v>
          </cell>
          <cell r="B32">
            <v>21.55</v>
          </cell>
        </row>
        <row r="33">
          <cell r="A33">
            <v>38681</v>
          </cell>
          <cell r="B33">
            <v>20.100000000000001</v>
          </cell>
        </row>
        <row r="34">
          <cell r="A34">
            <v>38688</v>
          </cell>
          <cell r="B34">
            <v>21.15</v>
          </cell>
        </row>
        <row r="35">
          <cell r="A35">
            <v>38695</v>
          </cell>
          <cell r="B35">
            <v>20.8</v>
          </cell>
        </row>
        <row r="36">
          <cell r="A36">
            <v>38702</v>
          </cell>
          <cell r="B36">
            <v>21.2</v>
          </cell>
        </row>
        <row r="37">
          <cell r="A37">
            <v>38709</v>
          </cell>
          <cell r="B37">
            <v>21</v>
          </cell>
        </row>
        <row r="38">
          <cell r="A38">
            <v>38716</v>
          </cell>
          <cell r="B38">
            <v>21.7</v>
          </cell>
        </row>
        <row r="39">
          <cell r="A39">
            <v>38723</v>
          </cell>
          <cell r="B39">
            <v>23.55</v>
          </cell>
        </row>
        <row r="40">
          <cell r="A40">
            <v>38730</v>
          </cell>
          <cell r="B40">
            <v>23.4</v>
          </cell>
        </row>
        <row r="41">
          <cell r="A41">
            <v>38737</v>
          </cell>
          <cell r="B41">
            <v>27.1</v>
          </cell>
        </row>
        <row r="42">
          <cell r="A42">
            <v>38744</v>
          </cell>
          <cell r="B42">
            <v>26.1</v>
          </cell>
        </row>
        <row r="43">
          <cell r="A43">
            <v>38751</v>
          </cell>
          <cell r="B43">
            <v>27.95</v>
          </cell>
        </row>
        <row r="44">
          <cell r="A44">
            <v>38758</v>
          </cell>
          <cell r="B44">
            <v>26.65</v>
          </cell>
        </row>
        <row r="45">
          <cell r="A45">
            <v>38765</v>
          </cell>
          <cell r="B45">
            <v>26.75</v>
          </cell>
        </row>
        <row r="46">
          <cell r="A46">
            <v>38772</v>
          </cell>
          <cell r="B46">
            <v>26.75</v>
          </cell>
        </row>
        <row r="47">
          <cell r="A47">
            <v>38779</v>
          </cell>
          <cell r="B47">
            <v>27.2</v>
          </cell>
        </row>
        <row r="48">
          <cell r="A48">
            <v>38786</v>
          </cell>
          <cell r="B48">
            <v>27</v>
          </cell>
        </row>
        <row r="49">
          <cell r="A49">
            <v>38793</v>
          </cell>
          <cell r="B49">
            <v>26.95</v>
          </cell>
        </row>
        <row r="50">
          <cell r="A50">
            <v>38800</v>
          </cell>
          <cell r="B50">
            <v>26.95</v>
          </cell>
        </row>
        <row r="51">
          <cell r="A51">
            <v>38807</v>
          </cell>
          <cell r="B51">
            <v>27.3</v>
          </cell>
        </row>
        <row r="52">
          <cell r="A52">
            <v>38814</v>
          </cell>
          <cell r="B52">
            <v>28.8</v>
          </cell>
        </row>
        <row r="53">
          <cell r="A53">
            <v>38821</v>
          </cell>
          <cell r="B53">
            <v>29.25</v>
          </cell>
        </row>
        <row r="54">
          <cell r="A54">
            <v>38828</v>
          </cell>
          <cell r="B54">
            <v>29.75</v>
          </cell>
        </row>
        <row r="55">
          <cell r="A55">
            <v>38835</v>
          </cell>
          <cell r="B55">
            <v>13.55</v>
          </cell>
        </row>
        <row r="56">
          <cell r="A56">
            <v>38842</v>
          </cell>
          <cell r="B56">
            <v>12.75</v>
          </cell>
        </row>
        <row r="57">
          <cell r="A57">
            <v>38849</v>
          </cell>
          <cell r="B57">
            <v>9.3000000000000007</v>
          </cell>
        </row>
        <row r="58">
          <cell r="A58">
            <v>38856</v>
          </cell>
          <cell r="B58">
            <v>16.350000000000001</v>
          </cell>
        </row>
        <row r="59">
          <cell r="A59">
            <v>38863</v>
          </cell>
          <cell r="B59">
            <v>18.7</v>
          </cell>
        </row>
        <row r="60">
          <cell r="A60">
            <v>38870</v>
          </cell>
          <cell r="B60">
            <v>16.3</v>
          </cell>
        </row>
        <row r="61">
          <cell r="A61">
            <v>38877</v>
          </cell>
          <cell r="B61">
            <v>14</v>
          </cell>
        </row>
        <row r="62">
          <cell r="A62">
            <v>38884</v>
          </cell>
          <cell r="B62">
            <v>15</v>
          </cell>
        </row>
        <row r="63">
          <cell r="A63">
            <v>38891</v>
          </cell>
          <cell r="B63">
            <v>15.45</v>
          </cell>
        </row>
        <row r="64">
          <cell r="A64">
            <v>38898</v>
          </cell>
          <cell r="B64">
            <v>15.85</v>
          </cell>
        </row>
        <row r="65">
          <cell r="A65">
            <v>38905</v>
          </cell>
          <cell r="B65">
            <v>16.149999999999999</v>
          </cell>
        </row>
        <row r="66">
          <cell r="A66">
            <v>38912</v>
          </cell>
          <cell r="B66">
            <v>16.899999999999999</v>
          </cell>
        </row>
        <row r="67">
          <cell r="A67">
            <v>38919</v>
          </cell>
          <cell r="B67">
            <v>16.8</v>
          </cell>
        </row>
        <row r="68">
          <cell r="A68">
            <v>38926</v>
          </cell>
          <cell r="B68">
            <v>16.3</v>
          </cell>
        </row>
        <row r="69">
          <cell r="A69">
            <v>38933</v>
          </cell>
          <cell r="B69">
            <v>15.3</v>
          </cell>
        </row>
        <row r="70">
          <cell r="A70">
            <v>38940</v>
          </cell>
          <cell r="B70">
            <v>15.9</v>
          </cell>
        </row>
        <row r="71">
          <cell r="A71">
            <v>38947</v>
          </cell>
          <cell r="B71">
            <v>16</v>
          </cell>
        </row>
        <row r="72">
          <cell r="A72">
            <v>38954</v>
          </cell>
          <cell r="B72">
            <v>16.399999999999999</v>
          </cell>
        </row>
        <row r="73">
          <cell r="A73">
            <v>38961</v>
          </cell>
          <cell r="B73">
            <v>16</v>
          </cell>
        </row>
        <row r="74">
          <cell r="A74">
            <v>38968</v>
          </cell>
          <cell r="B74">
            <v>16.45</v>
          </cell>
        </row>
        <row r="75">
          <cell r="A75">
            <v>38975</v>
          </cell>
          <cell r="B75">
            <v>16.25</v>
          </cell>
        </row>
        <row r="76">
          <cell r="A76">
            <v>38982</v>
          </cell>
          <cell r="B76">
            <v>13.35</v>
          </cell>
        </row>
        <row r="77">
          <cell r="A77">
            <v>38989</v>
          </cell>
          <cell r="B77">
            <v>12.95</v>
          </cell>
        </row>
        <row r="78">
          <cell r="A78">
            <v>38996</v>
          </cell>
          <cell r="B78">
            <v>12.1</v>
          </cell>
        </row>
        <row r="79">
          <cell r="A79">
            <v>39003</v>
          </cell>
          <cell r="B79">
            <v>12.55</v>
          </cell>
        </row>
        <row r="80">
          <cell r="A80">
            <v>39010</v>
          </cell>
          <cell r="B80">
            <v>12.85</v>
          </cell>
        </row>
        <row r="81">
          <cell r="A81">
            <v>39017</v>
          </cell>
          <cell r="B81">
            <v>11.85</v>
          </cell>
        </row>
        <row r="82">
          <cell r="A82">
            <v>39024</v>
          </cell>
          <cell r="B82">
            <v>10.6</v>
          </cell>
        </row>
        <row r="83">
          <cell r="A83">
            <v>39031</v>
          </cell>
          <cell r="B83">
            <v>8.6999999999999993</v>
          </cell>
        </row>
        <row r="84">
          <cell r="A84">
            <v>39038</v>
          </cell>
          <cell r="B84">
            <v>8.4499999999999993</v>
          </cell>
        </row>
        <row r="85">
          <cell r="A85">
            <v>39045</v>
          </cell>
          <cell r="B85">
            <v>9</v>
          </cell>
        </row>
        <row r="86">
          <cell r="A86">
            <v>39052</v>
          </cell>
          <cell r="B86">
            <v>7.4</v>
          </cell>
        </row>
        <row r="87">
          <cell r="A87">
            <v>39059</v>
          </cell>
          <cell r="B87">
            <v>7.2</v>
          </cell>
        </row>
        <row r="88">
          <cell r="A88">
            <v>39066</v>
          </cell>
          <cell r="B88">
            <v>6.55</v>
          </cell>
        </row>
        <row r="89">
          <cell r="A89">
            <v>39073</v>
          </cell>
          <cell r="B89">
            <v>6.95</v>
          </cell>
        </row>
        <row r="90">
          <cell r="A90">
            <v>39080</v>
          </cell>
          <cell r="B90">
            <v>6.6</v>
          </cell>
        </row>
        <row r="91">
          <cell r="A91">
            <v>39087</v>
          </cell>
          <cell r="B91">
            <v>4.8</v>
          </cell>
        </row>
        <row r="92">
          <cell r="A92">
            <v>39094</v>
          </cell>
          <cell r="B92">
            <v>4.05</v>
          </cell>
        </row>
        <row r="93">
          <cell r="A93">
            <v>39101</v>
          </cell>
          <cell r="B93">
            <v>4</v>
          </cell>
        </row>
        <row r="94">
          <cell r="A94">
            <v>39108</v>
          </cell>
          <cell r="B94">
            <v>3.05</v>
          </cell>
        </row>
        <row r="95">
          <cell r="A95">
            <v>39115</v>
          </cell>
          <cell r="B95">
            <v>2</v>
          </cell>
        </row>
        <row r="96">
          <cell r="A96">
            <v>39122</v>
          </cell>
          <cell r="B96">
            <v>1.65</v>
          </cell>
        </row>
        <row r="97">
          <cell r="A97">
            <v>39129</v>
          </cell>
          <cell r="B97">
            <v>1.1499999999999999</v>
          </cell>
        </row>
        <row r="98">
          <cell r="A98">
            <v>39136</v>
          </cell>
          <cell r="B98">
            <v>0.95</v>
          </cell>
        </row>
        <row r="99">
          <cell r="A99">
            <v>39143</v>
          </cell>
          <cell r="B99">
            <v>1.1000000000000001</v>
          </cell>
        </row>
        <row r="100">
          <cell r="A100">
            <v>39150</v>
          </cell>
          <cell r="B100">
            <v>1.35</v>
          </cell>
        </row>
        <row r="101">
          <cell r="A101">
            <v>39157</v>
          </cell>
          <cell r="B101">
            <v>1.2</v>
          </cell>
        </row>
        <row r="102">
          <cell r="A102">
            <v>39164</v>
          </cell>
          <cell r="B102">
            <v>1</v>
          </cell>
        </row>
        <row r="103">
          <cell r="A103">
            <v>39171</v>
          </cell>
          <cell r="B103">
            <v>1.31</v>
          </cell>
        </row>
        <row r="104">
          <cell r="A104">
            <v>39178</v>
          </cell>
          <cell r="B104">
            <v>0.83</v>
          </cell>
        </row>
        <row r="105">
          <cell r="A105">
            <v>39185</v>
          </cell>
          <cell r="B105">
            <v>0.76</v>
          </cell>
        </row>
        <row r="106">
          <cell r="A106">
            <v>39192</v>
          </cell>
          <cell r="B106">
            <v>0.63</v>
          </cell>
        </row>
        <row r="107">
          <cell r="A107">
            <v>39199</v>
          </cell>
          <cell r="B107">
            <v>0.53</v>
          </cell>
        </row>
        <row r="108">
          <cell r="A108">
            <v>39206</v>
          </cell>
          <cell r="B108">
            <v>0.54</v>
          </cell>
        </row>
        <row r="109">
          <cell r="A109">
            <v>39213</v>
          </cell>
          <cell r="B109">
            <v>0.32</v>
          </cell>
        </row>
        <row r="110">
          <cell r="A110">
            <v>39220</v>
          </cell>
          <cell r="B110">
            <v>0.28000000000000003</v>
          </cell>
        </row>
        <row r="111">
          <cell r="A111">
            <v>39227</v>
          </cell>
          <cell r="B111">
            <v>0.28999999999999998</v>
          </cell>
        </row>
        <row r="112">
          <cell r="A112">
            <v>39234</v>
          </cell>
          <cell r="B112">
            <v>0.28999999999999998</v>
          </cell>
        </row>
        <row r="113">
          <cell r="A113">
            <v>39241</v>
          </cell>
          <cell r="B113">
            <v>0.27</v>
          </cell>
        </row>
        <row r="114">
          <cell r="A114">
            <v>39248</v>
          </cell>
          <cell r="B114">
            <v>0.17</v>
          </cell>
        </row>
        <row r="115">
          <cell r="A115">
            <v>39255</v>
          </cell>
          <cell r="B115">
            <v>0.12</v>
          </cell>
        </row>
        <row r="116">
          <cell r="A116">
            <v>39262</v>
          </cell>
          <cell r="B116">
            <v>0.13</v>
          </cell>
        </row>
        <row r="117">
          <cell r="A117">
            <v>39269</v>
          </cell>
          <cell r="B117">
            <v>0.15</v>
          </cell>
        </row>
        <row r="118">
          <cell r="A118">
            <v>39276</v>
          </cell>
          <cell r="B118">
            <v>0.13</v>
          </cell>
        </row>
        <row r="119">
          <cell r="A119">
            <v>39283</v>
          </cell>
          <cell r="B119">
            <v>0.13</v>
          </cell>
        </row>
        <row r="120">
          <cell r="A120">
            <v>39290</v>
          </cell>
          <cell r="B120">
            <v>0.12</v>
          </cell>
        </row>
        <row r="121">
          <cell r="A121">
            <v>39297</v>
          </cell>
          <cell r="B121">
            <v>0.09</v>
          </cell>
        </row>
        <row r="122">
          <cell r="A122">
            <v>39304</v>
          </cell>
          <cell r="B122">
            <v>0.1</v>
          </cell>
        </row>
        <row r="123">
          <cell r="A123">
            <v>39311</v>
          </cell>
          <cell r="B123">
            <v>0.11</v>
          </cell>
        </row>
        <row r="124">
          <cell r="A124">
            <v>39318</v>
          </cell>
          <cell r="B124">
            <v>0.11</v>
          </cell>
        </row>
        <row r="125">
          <cell r="A125">
            <v>39325</v>
          </cell>
          <cell r="B125">
            <v>0.1</v>
          </cell>
        </row>
        <row r="126">
          <cell r="A126">
            <v>39332</v>
          </cell>
          <cell r="B126">
            <v>0.1</v>
          </cell>
        </row>
        <row r="127">
          <cell r="A127">
            <v>39339</v>
          </cell>
          <cell r="B127">
            <v>7.0000000000000007E-2</v>
          </cell>
        </row>
        <row r="128">
          <cell r="A128">
            <v>39346</v>
          </cell>
          <cell r="B128">
            <v>0.08</v>
          </cell>
        </row>
        <row r="129">
          <cell r="A129">
            <v>39353</v>
          </cell>
          <cell r="B129">
            <v>0.08</v>
          </cell>
        </row>
        <row r="130">
          <cell r="A130">
            <v>39360</v>
          </cell>
          <cell r="B130">
            <v>0.11</v>
          </cell>
        </row>
        <row r="131">
          <cell r="A131">
            <v>39367</v>
          </cell>
          <cell r="B131">
            <v>7.0000000000000007E-2</v>
          </cell>
        </row>
        <row r="132">
          <cell r="A132">
            <v>39374</v>
          </cell>
          <cell r="B132">
            <v>7.0000000000000007E-2</v>
          </cell>
        </row>
        <row r="133">
          <cell r="A133">
            <v>39381</v>
          </cell>
          <cell r="B133">
            <v>7.0000000000000007E-2</v>
          </cell>
        </row>
        <row r="134">
          <cell r="A134">
            <v>39388</v>
          </cell>
          <cell r="B134">
            <v>0.08</v>
          </cell>
        </row>
        <row r="135">
          <cell r="A135">
            <v>39395</v>
          </cell>
          <cell r="B135">
            <v>0.1</v>
          </cell>
        </row>
        <row r="136">
          <cell r="A136">
            <v>39402</v>
          </cell>
          <cell r="B136">
            <v>0.08</v>
          </cell>
        </row>
        <row r="137">
          <cell r="A137">
            <v>39409</v>
          </cell>
          <cell r="B137">
            <v>0.08</v>
          </cell>
        </row>
        <row r="138">
          <cell r="A138">
            <v>39416</v>
          </cell>
          <cell r="B138">
            <v>0.01</v>
          </cell>
        </row>
        <row r="139">
          <cell r="A139">
            <v>39423</v>
          </cell>
          <cell r="B139">
            <v>0.03</v>
          </cell>
        </row>
        <row r="140">
          <cell r="A140">
            <v>39430</v>
          </cell>
          <cell r="B140">
            <v>0.03</v>
          </cell>
        </row>
        <row r="141">
          <cell r="A141">
            <v>39437</v>
          </cell>
          <cell r="B141">
            <v>21.93</v>
          </cell>
        </row>
        <row r="142">
          <cell r="A142">
            <v>39444</v>
          </cell>
          <cell r="B142">
            <v>22.21</v>
          </cell>
        </row>
        <row r="143">
          <cell r="A143">
            <v>39451</v>
          </cell>
          <cell r="B143">
            <v>23.55</v>
          </cell>
        </row>
        <row r="144">
          <cell r="A144">
            <v>39458</v>
          </cell>
          <cell r="B144">
            <v>23.11</v>
          </cell>
        </row>
        <row r="145">
          <cell r="A145">
            <v>39465</v>
          </cell>
          <cell r="B145">
            <v>22.28</v>
          </cell>
        </row>
        <row r="146">
          <cell r="A146">
            <v>39472</v>
          </cell>
          <cell r="B146">
            <v>21.04</v>
          </cell>
        </row>
        <row r="147">
          <cell r="A147">
            <v>39479</v>
          </cell>
          <cell r="B147">
            <v>19.22</v>
          </cell>
        </row>
        <row r="148">
          <cell r="A148">
            <v>39486</v>
          </cell>
          <cell r="B148">
            <v>20.39</v>
          </cell>
        </row>
        <row r="149">
          <cell r="A149">
            <v>39493</v>
          </cell>
          <cell r="B149">
            <v>20.87</v>
          </cell>
        </row>
        <row r="150">
          <cell r="A150">
            <v>39500</v>
          </cell>
          <cell r="B150">
            <v>21.48</v>
          </cell>
        </row>
        <row r="151">
          <cell r="A151">
            <v>39507</v>
          </cell>
          <cell r="B151">
            <v>21.31</v>
          </cell>
        </row>
        <row r="152">
          <cell r="A152">
            <v>39514</v>
          </cell>
          <cell r="B152">
            <v>21.38</v>
          </cell>
        </row>
        <row r="153">
          <cell r="A153">
            <v>39521</v>
          </cell>
          <cell r="B153">
            <v>22.21</v>
          </cell>
        </row>
        <row r="154">
          <cell r="A154">
            <v>39528</v>
          </cell>
          <cell r="B154">
            <v>21.97</v>
          </cell>
        </row>
        <row r="155">
          <cell r="A155">
            <v>39535</v>
          </cell>
          <cell r="B155">
            <v>21.76</v>
          </cell>
        </row>
        <row r="156">
          <cell r="A156">
            <v>39542</v>
          </cell>
          <cell r="B156">
            <v>23.31</v>
          </cell>
        </row>
        <row r="157">
          <cell r="A157">
            <v>39549</v>
          </cell>
          <cell r="B157">
            <v>24.38</v>
          </cell>
        </row>
        <row r="158">
          <cell r="A158">
            <v>39556</v>
          </cell>
          <cell r="B158">
            <v>24.51</v>
          </cell>
        </row>
        <row r="159">
          <cell r="A159">
            <v>39563</v>
          </cell>
          <cell r="B159">
            <v>24.74</v>
          </cell>
        </row>
        <row r="160">
          <cell r="A160">
            <v>39570</v>
          </cell>
          <cell r="B160">
            <v>24.5</v>
          </cell>
        </row>
        <row r="161">
          <cell r="A161">
            <v>39577</v>
          </cell>
          <cell r="B161">
            <v>25.17</v>
          </cell>
        </row>
        <row r="162">
          <cell r="A162">
            <v>39584</v>
          </cell>
          <cell r="B162">
            <v>24.89</v>
          </cell>
        </row>
        <row r="163">
          <cell r="A163">
            <v>39591</v>
          </cell>
          <cell r="B163">
            <v>26.11</v>
          </cell>
        </row>
        <row r="164">
          <cell r="A164">
            <v>39598</v>
          </cell>
          <cell r="B164">
            <v>26.1</v>
          </cell>
        </row>
        <row r="165">
          <cell r="A165">
            <v>39605</v>
          </cell>
          <cell r="B165">
            <v>27.54</v>
          </cell>
        </row>
        <row r="166">
          <cell r="A166">
            <v>39612</v>
          </cell>
          <cell r="B166">
            <v>27</v>
          </cell>
        </row>
        <row r="167">
          <cell r="A167">
            <v>39619</v>
          </cell>
          <cell r="B167">
            <v>27.41</v>
          </cell>
        </row>
        <row r="168">
          <cell r="A168">
            <v>39626</v>
          </cell>
          <cell r="B168">
            <v>28.34</v>
          </cell>
        </row>
        <row r="169">
          <cell r="A169">
            <v>39633</v>
          </cell>
          <cell r="B169">
            <v>27.64</v>
          </cell>
        </row>
        <row r="170">
          <cell r="A170">
            <v>39640</v>
          </cell>
          <cell r="B170">
            <v>27.45</v>
          </cell>
        </row>
        <row r="171">
          <cell r="A171">
            <v>39647</v>
          </cell>
          <cell r="B171">
            <v>24.5</v>
          </cell>
        </row>
        <row r="172">
          <cell r="A172">
            <v>39654</v>
          </cell>
          <cell r="B172">
            <v>24.94</v>
          </cell>
        </row>
        <row r="173">
          <cell r="A173">
            <v>39661</v>
          </cell>
          <cell r="B173">
            <v>21.38</v>
          </cell>
        </row>
        <row r="174">
          <cell r="A174">
            <v>39668</v>
          </cell>
          <cell r="B174">
            <v>22.61</v>
          </cell>
        </row>
        <row r="175">
          <cell r="A175">
            <v>39675</v>
          </cell>
          <cell r="B175">
            <v>23.19</v>
          </cell>
        </row>
        <row r="176">
          <cell r="A176">
            <v>39682</v>
          </cell>
          <cell r="B176">
            <v>24.58</v>
          </cell>
        </row>
        <row r="177">
          <cell r="A177">
            <v>39689</v>
          </cell>
          <cell r="B177">
            <v>25.19</v>
          </cell>
        </row>
        <row r="178">
          <cell r="A178">
            <v>39696</v>
          </cell>
          <cell r="B178">
            <v>24.4</v>
          </cell>
        </row>
        <row r="179">
          <cell r="A179">
            <v>39703</v>
          </cell>
          <cell r="B179">
            <v>23.9</v>
          </cell>
        </row>
        <row r="180">
          <cell r="A180">
            <v>39710</v>
          </cell>
          <cell r="B180">
            <v>24.68</v>
          </cell>
        </row>
        <row r="181">
          <cell r="A181">
            <v>39717</v>
          </cell>
          <cell r="B181">
            <v>24.45</v>
          </cell>
        </row>
        <row r="182">
          <cell r="A182">
            <v>39724</v>
          </cell>
          <cell r="B182">
            <v>23.07</v>
          </cell>
        </row>
        <row r="183">
          <cell r="A183">
            <v>39731</v>
          </cell>
          <cell r="B183">
            <v>22.04</v>
          </cell>
        </row>
        <row r="184">
          <cell r="A184">
            <v>39738</v>
          </cell>
          <cell r="B184">
            <v>21.68</v>
          </cell>
        </row>
        <row r="185">
          <cell r="A185">
            <v>39745</v>
          </cell>
          <cell r="B185">
            <v>19.14</v>
          </cell>
        </row>
        <row r="186">
          <cell r="A186">
            <v>39752</v>
          </cell>
          <cell r="B186">
            <v>17.940000000000001</v>
          </cell>
        </row>
        <row r="187">
          <cell r="A187">
            <v>39759</v>
          </cell>
          <cell r="B187">
            <v>18.690000000000001</v>
          </cell>
        </row>
        <row r="188">
          <cell r="A188">
            <v>39766</v>
          </cell>
          <cell r="B188">
            <v>17.43</v>
          </cell>
        </row>
        <row r="189">
          <cell r="A189">
            <v>39773</v>
          </cell>
          <cell r="B189">
            <v>15.03</v>
          </cell>
        </row>
        <row r="190">
          <cell r="A190">
            <v>39780</v>
          </cell>
          <cell r="B190">
            <v>15.52</v>
          </cell>
        </row>
        <row r="191">
          <cell r="A191">
            <v>39787</v>
          </cell>
          <cell r="B191">
            <v>13.72</v>
          </cell>
        </row>
        <row r="192">
          <cell r="A192">
            <v>39794</v>
          </cell>
          <cell r="B192">
            <v>14.88</v>
          </cell>
        </row>
        <row r="193">
          <cell r="A193">
            <v>39801</v>
          </cell>
          <cell r="B193">
            <v>15.74</v>
          </cell>
        </row>
        <row r="194">
          <cell r="A194">
            <v>39808</v>
          </cell>
          <cell r="B194">
            <v>15.75</v>
          </cell>
        </row>
        <row r="195">
          <cell r="A195">
            <v>39815</v>
          </cell>
          <cell r="B195">
            <v>15.55</v>
          </cell>
        </row>
        <row r="196">
          <cell r="A196">
            <v>39822</v>
          </cell>
          <cell r="B196">
            <v>14.44</v>
          </cell>
        </row>
        <row r="197">
          <cell r="A197">
            <v>39829</v>
          </cell>
          <cell r="B197">
            <v>12.6</v>
          </cell>
        </row>
        <row r="198">
          <cell r="A198">
            <v>39836</v>
          </cell>
          <cell r="B198">
            <v>11.67</v>
          </cell>
        </row>
        <row r="199">
          <cell r="A199">
            <v>39843</v>
          </cell>
          <cell r="B199">
            <v>11.85</v>
          </cell>
        </row>
        <row r="200">
          <cell r="A200">
            <v>39850</v>
          </cell>
          <cell r="B200">
            <v>10.07</v>
          </cell>
        </row>
        <row r="201">
          <cell r="A201">
            <v>39857</v>
          </cell>
          <cell r="B201">
            <v>8.6300000000000008</v>
          </cell>
        </row>
        <row r="202">
          <cell r="A202">
            <v>39864</v>
          </cell>
          <cell r="B202">
            <v>9.9700000000000006</v>
          </cell>
        </row>
        <row r="203">
          <cell r="A203">
            <v>39871</v>
          </cell>
          <cell r="B203">
            <v>10.09</v>
          </cell>
        </row>
        <row r="204">
          <cell r="A204">
            <v>39878</v>
          </cell>
          <cell r="B204">
            <v>10.83</v>
          </cell>
        </row>
        <row r="205">
          <cell r="A205">
            <v>39885</v>
          </cell>
          <cell r="B205">
            <v>12.29</v>
          </cell>
        </row>
        <row r="206">
          <cell r="A206">
            <v>39892</v>
          </cell>
          <cell r="B206">
            <v>11.28</v>
          </cell>
        </row>
        <row r="207">
          <cell r="A207">
            <v>39899</v>
          </cell>
          <cell r="B207">
            <v>11.19</v>
          </cell>
        </row>
        <row r="208">
          <cell r="A208">
            <v>39906</v>
          </cell>
          <cell r="B208">
            <v>12.52</v>
          </cell>
        </row>
        <row r="209">
          <cell r="A209">
            <v>39913</v>
          </cell>
          <cell r="B209">
            <v>13.39</v>
          </cell>
        </row>
        <row r="210">
          <cell r="A210">
            <v>39920</v>
          </cell>
          <cell r="B210">
            <v>13.81</v>
          </cell>
        </row>
        <row r="211">
          <cell r="A211">
            <v>39927</v>
          </cell>
          <cell r="B211">
            <v>13.74</v>
          </cell>
        </row>
        <row r="212">
          <cell r="A212">
            <v>39934</v>
          </cell>
          <cell r="B212">
            <v>14.4</v>
          </cell>
        </row>
        <row r="213">
          <cell r="A213">
            <v>39941</v>
          </cell>
          <cell r="B213">
            <v>15.55</v>
          </cell>
        </row>
        <row r="214">
          <cell r="A214">
            <v>39948</v>
          </cell>
          <cell r="B214">
            <v>14.08</v>
          </cell>
        </row>
        <row r="215">
          <cell r="A215">
            <v>39955</v>
          </cell>
          <cell r="B215">
            <v>15.17</v>
          </cell>
        </row>
        <row r="216">
          <cell r="A216">
            <v>39962</v>
          </cell>
          <cell r="B216">
            <v>14.91</v>
          </cell>
        </row>
        <row r="217">
          <cell r="A217">
            <v>39969</v>
          </cell>
          <cell r="B217">
            <v>14.12</v>
          </cell>
        </row>
        <row r="218">
          <cell r="A218">
            <v>39976</v>
          </cell>
          <cell r="B218">
            <v>13.05</v>
          </cell>
        </row>
        <row r="219">
          <cell r="A219">
            <v>39983</v>
          </cell>
          <cell r="B219">
            <v>13.35</v>
          </cell>
        </row>
        <row r="220">
          <cell r="A220">
            <v>39990</v>
          </cell>
          <cell r="B220">
            <v>13.4</v>
          </cell>
        </row>
        <row r="221">
          <cell r="A221">
            <v>39997</v>
          </cell>
          <cell r="B221">
            <v>13.03</v>
          </cell>
        </row>
        <row r="222">
          <cell r="A222">
            <v>40004</v>
          </cell>
          <cell r="B222">
            <v>14</v>
          </cell>
        </row>
        <row r="223">
          <cell r="A223">
            <v>40011</v>
          </cell>
          <cell r="B223">
            <v>14.09</v>
          </cell>
        </row>
        <row r="224">
          <cell r="A224">
            <v>40018</v>
          </cell>
          <cell r="B224">
            <v>14.31</v>
          </cell>
        </row>
        <row r="225">
          <cell r="A225">
            <v>40025</v>
          </cell>
          <cell r="B225">
            <v>13.71</v>
          </cell>
        </row>
        <row r="226">
          <cell r="A226">
            <v>40032</v>
          </cell>
          <cell r="B226">
            <v>14.32</v>
          </cell>
        </row>
        <row r="227">
          <cell r="A227">
            <v>40039</v>
          </cell>
          <cell r="B227">
            <v>14.39</v>
          </cell>
        </row>
        <row r="228">
          <cell r="A228">
            <v>40046</v>
          </cell>
          <cell r="B228">
            <v>15.4</v>
          </cell>
        </row>
        <row r="229">
          <cell r="A229">
            <v>40053</v>
          </cell>
          <cell r="B229">
            <v>15.2</v>
          </cell>
        </row>
        <row r="230">
          <cell r="A230">
            <v>40060</v>
          </cell>
          <cell r="B230">
            <v>15.21</v>
          </cell>
        </row>
        <row r="231">
          <cell r="A231">
            <v>40067</v>
          </cell>
          <cell r="B231">
            <v>14.57</v>
          </cell>
        </row>
        <row r="232">
          <cell r="A232">
            <v>40074</v>
          </cell>
          <cell r="B232">
            <v>13.65</v>
          </cell>
        </row>
        <row r="233">
          <cell r="A233">
            <v>40081</v>
          </cell>
          <cell r="B233">
            <v>13.1</v>
          </cell>
        </row>
        <row r="234">
          <cell r="A234">
            <v>40088</v>
          </cell>
          <cell r="B234">
            <v>13.05</v>
          </cell>
        </row>
        <row r="235">
          <cell r="A235">
            <v>40095</v>
          </cell>
          <cell r="B235">
            <v>13.78</v>
          </cell>
        </row>
        <row r="236">
          <cell r="A236">
            <v>40102</v>
          </cell>
          <cell r="B236">
            <v>14.14</v>
          </cell>
        </row>
        <row r="237">
          <cell r="A237">
            <v>40109</v>
          </cell>
          <cell r="B237">
            <v>14.39</v>
          </cell>
        </row>
        <row r="238">
          <cell r="A238">
            <v>40116</v>
          </cell>
          <cell r="B238">
            <v>14.54</v>
          </cell>
        </row>
        <row r="239">
          <cell r="A239">
            <v>40123</v>
          </cell>
          <cell r="B239">
            <v>13.97</v>
          </cell>
        </row>
        <row r="240">
          <cell r="A240">
            <v>40130</v>
          </cell>
          <cell r="B240">
            <v>13.41</v>
          </cell>
        </row>
        <row r="241">
          <cell r="A241">
            <v>40137</v>
          </cell>
          <cell r="B241">
            <v>13.07</v>
          </cell>
        </row>
        <row r="242">
          <cell r="A242">
            <v>40144</v>
          </cell>
          <cell r="B242">
            <v>13.18</v>
          </cell>
        </row>
        <row r="243">
          <cell r="A243">
            <v>40151</v>
          </cell>
          <cell r="B243">
            <v>14.12</v>
          </cell>
        </row>
        <row r="244">
          <cell r="A244">
            <v>40158</v>
          </cell>
          <cell r="B244">
            <v>14.36</v>
          </cell>
        </row>
        <row r="245">
          <cell r="A245">
            <v>40165</v>
          </cell>
          <cell r="B245">
            <v>13.58</v>
          </cell>
        </row>
        <row r="246">
          <cell r="A246">
            <v>40172</v>
          </cell>
          <cell r="B246">
            <v>12.74</v>
          </cell>
        </row>
        <row r="247">
          <cell r="A247">
            <v>40179</v>
          </cell>
          <cell r="B247">
            <v>12.53</v>
          </cell>
        </row>
        <row r="248">
          <cell r="A248">
            <v>40186</v>
          </cell>
          <cell r="B248">
            <v>13</v>
          </cell>
        </row>
        <row r="249">
          <cell r="A249">
            <v>40193</v>
          </cell>
          <cell r="B249">
            <v>13.34</v>
          </cell>
        </row>
        <row r="250">
          <cell r="A250">
            <v>40200</v>
          </cell>
          <cell r="B250">
            <v>13.13</v>
          </cell>
        </row>
        <row r="251">
          <cell r="A251">
            <v>40207</v>
          </cell>
          <cell r="B251">
            <v>12.86</v>
          </cell>
        </row>
        <row r="252">
          <cell r="A252">
            <v>40214</v>
          </cell>
          <cell r="B252">
            <v>13.27</v>
          </cell>
        </row>
        <row r="253">
          <cell r="A253">
            <v>40221</v>
          </cell>
          <cell r="B253">
            <v>12.95</v>
          </cell>
        </row>
        <row r="254">
          <cell r="A254">
            <v>40228</v>
          </cell>
          <cell r="B254">
            <v>12.52</v>
          </cell>
        </row>
        <row r="255">
          <cell r="A255">
            <v>40235</v>
          </cell>
          <cell r="B255">
            <v>13</v>
          </cell>
        </row>
        <row r="256">
          <cell r="A256">
            <v>40242</v>
          </cell>
          <cell r="B256">
            <v>13.3</v>
          </cell>
        </row>
        <row r="257">
          <cell r="A257">
            <v>40249</v>
          </cell>
          <cell r="B257">
            <v>12.9</v>
          </cell>
        </row>
        <row r="258">
          <cell r="A258">
            <v>40256</v>
          </cell>
          <cell r="B258">
            <v>13.12</v>
          </cell>
        </row>
        <row r="259">
          <cell r="A259">
            <v>40263</v>
          </cell>
          <cell r="B259">
            <v>12.92</v>
          </cell>
        </row>
        <row r="260">
          <cell r="A260">
            <v>40270</v>
          </cell>
          <cell r="B260">
            <v>13.09</v>
          </cell>
        </row>
        <row r="261">
          <cell r="A261">
            <v>40277</v>
          </cell>
          <cell r="B261">
            <v>13.7</v>
          </cell>
        </row>
        <row r="262">
          <cell r="A262">
            <v>40284</v>
          </cell>
          <cell r="B262">
            <v>14.42</v>
          </cell>
        </row>
        <row r="263">
          <cell r="A263">
            <v>40291</v>
          </cell>
          <cell r="B263">
            <v>14.95</v>
          </cell>
        </row>
        <row r="264">
          <cell r="A264">
            <v>40298</v>
          </cell>
          <cell r="B264">
            <v>15.94</v>
          </cell>
        </row>
        <row r="265">
          <cell r="A265">
            <v>40305</v>
          </cell>
          <cell r="B265">
            <v>15.54</v>
          </cell>
        </row>
        <row r="266">
          <cell r="A266">
            <v>40312</v>
          </cell>
          <cell r="B266">
            <v>15.65</v>
          </cell>
        </row>
        <row r="267">
          <cell r="A267">
            <v>40319</v>
          </cell>
          <cell r="B267">
            <v>14.85</v>
          </cell>
        </row>
        <row r="268">
          <cell r="A268">
            <v>40326</v>
          </cell>
          <cell r="B268">
            <v>15.11</v>
          </cell>
        </row>
        <row r="269">
          <cell r="A269">
            <v>40333</v>
          </cell>
          <cell r="B269">
            <v>15.34</v>
          </cell>
        </row>
        <row r="270">
          <cell r="A270">
            <v>40340</v>
          </cell>
          <cell r="B270">
            <v>15.62</v>
          </cell>
        </row>
        <row r="271">
          <cell r="A271">
            <v>40347</v>
          </cell>
          <cell r="B271">
            <v>15.77</v>
          </cell>
        </row>
        <row r="272">
          <cell r="A272">
            <v>40354</v>
          </cell>
          <cell r="B272">
            <v>15.42</v>
          </cell>
        </row>
        <row r="273">
          <cell r="A273">
            <v>40361</v>
          </cell>
          <cell r="B273">
            <v>15.36</v>
          </cell>
        </row>
        <row r="274">
          <cell r="A274">
            <v>40368</v>
          </cell>
          <cell r="B274">
            <v>14.65</v>
          </cell>
        </row>
        <row r="275">
          <cell r="A275">
            <v>40375</v>
          </cell>
          <cell r="B275">
            <v>14.26</v>
          </cell>
        </row>
        <row r="276">
          <cell r="A276">
            <v>40382</v>
          </cell>
          <cell r="B276">
            <v>14.01</v>
          </cell>
        </row>
        <row r="277">
          <cell r="A277">
            <v>40389</v>
          </cell>
          <cell r="B277">
            <v>14.15</v>
          </cell>
        </row>
        <row r="278">
          <cell r="A278">
            <v>40396</v>
          </cell>
          <cell r="B278">
            <v>14.23</v>
          </cell>
        </row>
        <row r="279">
          <cell r="A279">
            <v>40403</v>
          </cell>
          <cell r="B279">
            <v>14.49</v>
          </cell>
        </row>
        <row r="280">
          <cell r="A280">
            <v>40410</v>
          </cell>
          <cell r="B280">
            <v>15.07</v>
          </cell>
        </row>
        <row r="281">
          <cell r="A281">
            <v>40417</v>
          </cell>
          <cell r="B281">
            <v>15.29</v>
          </cell>
        </row>
        <row r="282">
          <cell r="A282">
            <v>40424</v>
          </cell>
          <cell r="B282">
            <v>15.74</v>
          </cell>
        </row>
        <row r="283">
          <cell r="A283">
            <v>40431</v>
          </cell>
          <cell r="B283">
            <v>15.28</v>
          </cell>
        </row>
        <row r="284">
          <cell r="A284">
            <v>40438</v>
          </cell>
          <cell r="B284">
            <v>15.31</v>
          </cell>
        </row>
        <row r="285">
          <cell r="A285">
            <v>40445</v>
          </cell>
          <cell r="B285">
            <v>15.3</v>
          </cell>
        </row>
        <row r="286">
          <cell r="A286">
            <v>40452</v>
          </cell>
          <cell r="B286">
            <v>15.36</v>
          </cell>
        </row>
        <row r="287">
          <cell r="A287">
            <v>40459</v>
          </cell>
          <cell r="B287">
            <v>15.57</v>
          </cell>
        </row>
        <row r="288">
          <cell r="A288">
            <v>40466</v>
          </cell>
          <cell r="B288">
            <v>15.45</v>
          </cell>
        </row>
        <row r="289">
          <cell r="A289">
            <v>40473</v>
          </cell>
          <cell r="B289">
            <v>15.07</v>
          </cell>
        </row>
        <row r="290">
          <cell r="A290">
            <v>40480</v>
          </cell>
          <cell r="B290">
            <v>14.63</v>
          </cell>
        </row>
        <row r="291">
          <cell r="A291">
            <v>40487</v>
          </cell>
          <cell r="B291">
            <v>14.51</v>
          </cell>
        </row>
        <row r="292">
          <cell r="A292">
            <v>40494</v>
          </cell>
          <cell r="B292">
            <v>14.9</v>
          </cell>
        </row>
        <row r="293">
          <cell r="A293">
            <v>40501</v>
          </cell>
          <cell r="B293">
            <v>14.96</v>
          </cell>
        </row>
        <row r="294">
          <cell r="A294">
            <v>40508</v>
          </cell>
          <cell r="B294">
            <v>15.08</v>
          </cell>
        </row>
        <row r="295">
          <cell r="A295">
            <v>40515</v>
          </cell>
          <cell r="B295">
            <v>14.75</v>
          </cell>
        </row>
        <row r="296">
          <cell r="A296">
            <v>40522</v>
          </cell>
          <cell r="B296">
            <v>14.59</v>
          </cell>
        </row>
        <row r="297">
          <cell r="A297">
            <v>40529</v>
          </cell>
          <cell r="B297">
            <v>13.98</v>
          </cell>
        </row>
        <row r="298">
          <cell r="A298">
            <v>40536</v>
          </cell>
          <cell r="B298">
            <v>14.09</v>
          </cell>
        </row>
        <row r="299">
          <cell r="A299">
            <v>40543</v>
          </cell>
          <cell r="B299">
            <v>14.24</v>
          </cell>
        </row>
        <row r="300">
          <cell r="A300">
            <v>40550</v>
          </cell>
          <cell r="B300">
            <v>14.63</v>
          </cell>
        </row>
        <row r="301">
          <cell r="A301">
            <v>40557</v>
          </cell>
          <cell r="B301">
            <v>14.49</v>
          </cell>
        </row>
        <row r="302">
          <cell r="A302">
            <v>40564</v>
          </cell>
          <cell r="B302">
            <v>14.48</v>
          </cell>
        </row>
        <row r="303">
          <cell r="A303">
            <v>40571</v>
          </cell>
          <cell r="B303">
            <v>14.76</v>
          </cell>
        </row>
        <row r="304">
          <cell r="A304">
            <v>40578</v>
          </cell>
          <cell r="B304">
            <v>14.71</v>
          </cell>
        </row>
        <row r="305">
          <cell r="A305">
            <v>40585</v>
          </cell>
          <cell r="B305">
            <v>14.89</v>
          </cell>
        </row>
        <row r="306">
          <cell r="A306">
            <v>40592</v>
          </cell>
          <cell r="B306">
            <v>14.99</v>
          </cell>
        </row>
        <row r="307">
          <cell r="A307">
            <v>40599</v>
          </cell>
          <cell r="B307">
            <v>15.43</v>
          </cell>
        </row>
        <row r="308">
          <cell r="A308">
            <v>40606</v>
          </cell>
          <cell r="B308">
            <v>15.82</v>
          </cell>
        </row>
        <row r="309">
          <cell r="A309">
            <v>40613</v>
          </cell>
          <cell r="B309">
            <v>15.73</v>
          </cell>
        </row>
        <row r="310">
          <cell r="A310">
            <v>40620</v>
          </cell>
          <cell r="B310">
            <v>17.22</v>
          </cell>
        </row>
        <row r="311">
          <cell r="A311">
            <v>40627</v>
          </cell>
          <cell r="B311">
            <v>16.850000000000001</v>
          </cell>
        </row>
        <row r="312">
          <cell r="A312">
            <v>40634</v>
          </cell>
          <cell r="B312">
            <v>17.23</v>
          </cell>
        </row>
        <row r="313">
          <cell r="A313">
            <v>40641</v>
          </cell>
          <cell r="B313">
            <v>17</v>
          </cell>
        </row>
        <row r="314">
          <cell r="A314">
            <v>40648</v>
          </cell>
          <cell r="B314">
            <v>17.12</v>
          </cell>
        </row>
        <row r="315">
          <cell r="A315">
            <v>40655</v>
          </cell>
          <cell r="B315">
            <v>16.87</v>
          </cell>
        </row>
        <row r="316">
          <cell r="A316">
            <v>40662</v>
          </cell>
          <cell r="B316">
            <v>17.14</v>
          </cell>
        </row>
        <row r="317">
          <cell r="A317">
            <v>40669</v>
          </cell>
          <cell r="B317">
            <v>17.05</v>
          </cell>
        </row>
        <row r="318">
          <cell r="A318">
            <v>40676</v>
          </cell>
          <cell r="B318">
            <v>16.72</v>
          </cell>
        </row>
        <row r="319">
          <cell r="A319">
            <v>40683</v>
          </cell>
          <cell r="B319">
            <v>16.39</v>
          </cell>
        </row>
        <row r="320">
          <cell r="A320">
            <v>40690</v>
          </cell>
          <cell r="B320">
            <v>16.89</v>
          </cell>
        </row>
        <row r="321">
          <cell r="A321">
            <v>40697</v>
          </cell>
          <cell r="B321">
            <v>16.829999999999998</v>
          </cell>
        </row>
        <row r="322">
          <cell r="A322">
            <v>40704</v>
          </cell>
          <cell r="B322">
            <v>16.649999999999999</v>
          </cell>
        </row>
        <row r="323">
          <cell r="A323">
            <v>40711</v>
          </cell>
          <cell r="B323">
            <v>15.65</v>
          </cell>
        </row>
        <row r="324">
          <cell r="A324">
            <v>40718</v>
          </cell>
          <cell r="B324">
            <v>12.26</v>
          </cell>
        </row>
        <row r="325">
          <cell r="A325">
            <v>40725</v>
          </cell>
          <cell r="B325">
            <v>13.28</v>
          </cell>
        </row>
        <row r="326">
          <cell r="A326">
            <v>40732</v>
          </cell>
          <cell r="B326">
            <v>12.68</v>
          </cell>
        </row>
        <row r="327">
          <cell r="A327">
            <v>40739</v>
          </cell>
          <cell r="B327">
            <v>12.43</v>
          </cell>
        </row>
        <row r="328">
          <cell r="A328">
            <v>40746</v>
          </cell>
          <cell r="B328">
            <v>12.99</v>
          </cell>
        </row>
        <row r="329">
          <cell r="A329">
            <v>40753</v>
          </cell>
          <cell r="B329">
            <v>12.23</v>
          </cell>
        </row>
        <row r="330">
          <cell r="A330">
            <v>40760</v>
          </cell>
          <cell r="B330">
            <v>10.71</v>
          </cell>
        </row>
        <row r="331">
          <cell r="A331">
            <v>40767</v>
          </cell>
          <cell r="B331">
            <v>12.46</v>
          </cell>
        </row>
        <row r="332">
          <cell r="A332">
            <v>40774</v>
          </cell>
          <cell r="B332">
            <v>12.5</v>
          </cell>
        </row>
        <row r="333">
          <cell r="A333">
            <v>40781</v>
          </cell>
          <cell r="B333">
            <v>13.19</v>
          </cell>
        </row>
        <row r="334">
          <cell r="A334">
            <v>40788</v>
          </cell>
          <cell r="B334">
            <v>12.61</v>
          </cell>
        </row>
        <row r="335">
          <cell r="A335">
            <v>40795</v>
          </cell>
          <cell r="B335">
            <v>11.9</v>
          </cell>
        </row>
        <row r="336">
          <cell r="A336">
            <v>40802</v>
          </cell>
          <cell r="B336">
            <v>12.16</v>
          </cell>
        </row>
        <row r="337">
          <cell r="A337">
            <v>40809</v>
          </cell>
          <cell r="B337">
            <v>11.37</v>
          </cell>
        </row>
        <row r="338">
          <cell r="A338">
            <v>40816</v>
          </cell>
          <cell r="B338">
            <v>10.74</v>
          </cell>
        </row>
        <row r="339">
          <cell r="A339">
            <v>40823</v>
          </cell>
          <cell r="B339">
            <v>10.46</v>
          </cell>
        </row>
        <row r="340">
          <cell r="A340">
            <v>40830</v>
          </cell>
          <cell r="B340">
            <v>10.41</v>
          </cell>
        </row>
        <row r="341">
          <cell r="A341">
            <v>40837</v>
          </cell>
          <cell r="B341">
            <v>10.36</v>
          </cell>
        </row>
        <row r="342">
          <cell r="A342">
            <v>40844</v>
          </cell>
          <cell r="B342">
            <v>10.42</v>
          </cell>
        </row>
        <row r="343">
          <cell r="A343">
            <v>40851</v>
          </cell>
          <cell r="B343">
            <v>9.42</v>
          </cell>
        </row>
        <row r="344">
          <cell r="A344">
            <v>40858</v>
          </cell>
          <cell r="B344">
            <v>10.119999999999999</v>
          </cell>
        </row>
        <row r="345">
          <cell r="A345">
            <v>40865</v>
          </cell>
          <cell r="B345">
            <v>9.35</v>
          </cell>
        </row>
        <row r="346">
          <cell r="A346">
            <v>40872</v>
          </cell>
          <cell r="B346">
            <v>7.71</v>
          </cell>
        </row>
        <row r="347">
          <cell r="A347">
            <v>40879</v>
          </cell>
          <cell r="B347">
            <v>7.82</v>
          </cell>
        </row>
        <row r="348">
          <cell r="A348">
            <v>40886</v>
          </cell>
          <cell r="B348">
            <v>7.84</v>
          </cell>
        </row>
        <row r="349">
          <cell r="A349">
            <v>40893</v>
          </cell>
          <cell r="B349">
            <v>6.75</v>
          </cell>
        </row>
        <row r="350">
          <cell r="A350">
            <v>40900</v>
          </cell>
          <cell r="B350">
            <v>8.2200000000000006</v>
          </cell>
        </row>
        <row r="351">
          <cell r="A351">
            <v>40907</v>
          </cell>
          <cell r="B351">
            <v>7.32</v>
          </cell>
        </row>
        <row r="352">
          <cell r="A352">
            <v>40914</v>
          </cell>
          <cell r="B352">
            <v>6.6</v>
          </cell>
        </row>
        <row r="353">
          <cell r="A353">
            <v>40921</v>
          </cell>
          <cell r="B353">
            <v>6.99</v>
          </cell>
        </row>
        <row r="354">
          <cell r="A354">
            <v>40928</v>
          </cell>
          <cell r="B354">
            <v>7.27</v>
          </cell>
        </row>
        <row r="355">
          <cell r="A355">
            <v>40935</v>
          </cell>
          <cell r="B355">
            <v>8.19</v>
          </cell>
        </row>
        <row r="356">
          <cell r="A356">
            <v>40942</v>
          </cell>
          <cell r="B356">
            <v>8.5</v>
          </cell>
        </row>
        <row r="357">
          <cell r="A357">
            <v>40949</v>
          </cell>
          <cell r="B357">
            <v>7.92</v>
          </cell>
        </row>
        <row r="358">
          <cell r="A358">
            <v>40956</v>
          </cell>
          <cell r="B358">
            <v>9.27</v>
          </cell>
        </row>
        <row r="359">
          <cell r="A359">
            <v>40963</v>
          </cell>
          <cell r="B359">
            <v>9.43</v>
          </cell>
        </row>
        <row r="360">
          <cell r="A360">
            <v>40970</v>
          </cell>
          <cell r="B360">
            <v>9.0500000000000007</v>
          </cell>
        </row>
        <row r="361">
          <cell r="A361">
            <v>40977</v>
          </cell>
          <cell r="B361">
            <v>8.09</v>
          </cell>
        </row>
        <row r="362">
          <cell r="A362">
            <v>40984</v>
          </cell>
          <cell r="B362">
            <v>7.77</v>
          </cell>
        </row>
        <row r="363">
          <cell r="A363">
            <v>40991</v>
          </cell>
          <cell r="B363">
            <v>7.02</v>
          </cell>
        </row>
        <row r="364">
          <cell r="A364">
            <v>40998</v>
          </cell>
          <cell r="B364">
            <v>7.12</v>
          </cell>
        </row>
        <row r="365">
          <cell r="A365">
            <v>41005</v>
          </cell>
          <cell r="B365">
            <v>6.81</v>
          </cell>
        </row>
        <row r="366">
          <cell r="A366">
            <v>41012</v>
          </cell>
          <cell r="B366">
            <v>7.25</v>
          </cell>
        </row>
        <row r="367">
          <cell r="A367">
            <v>41019</v>
          </cell>
          <cell r="B367">
            <v>7.44</v>
          </cell>
        </row>
        <row r="368">
          <cell r="A368">
            <v>41026</v>
          </cell>
          <cell r="B368">
            <v>7.36</v>
          </cell>
        </row>
        <row r="369">
          <cell r="A369">
            <v>41033</v>
          </cell>
          <cell r="B369">
            <v>6.7</v>
          </cell>
        </row>
        <row r="370">
          <cell r="A370">
            <v>41040</v>
          </cell>
          <cell r="B370">
            <v>6.84</v>
          </cell>
        </row>
        <row r="371">
          <cell r="A371">
            <v>41047</v>
          </cell>
          <cell r="B371">
            <v>6.45</v>
          </cell>
        </row>
        <row r="372">
          <cell r="A372">
            <v>41054</v>
          </cell>
          <cell r="B372">
            <v>6.91</v>
          </cell>
        </row>
        <row r="373">
          <cell r="A373">
            <v>41061</v>
          </cell>
          <cell r="B373">
            <v>6.47</v>
          </cell>
        </row>
        <row r="374">
          <cell r="A374">
            <v>41068</v>
          </cell>
          <cell r="B374">
            <v>6.69</v>
          </cell>
        </row>
        <row r="375">
          <cell r="A375">
            <v>41075</v>
          </cell>
          <cell r="B375">
            <v>7.32</v>
          </cell>
        </row>
        <row r="376">
          <cell r="A376">
            <v>41082</v>
          </cell>
          <cell r="B376">
            <v>8.17</v>
          </cell>
        </row>
        <row r="377">
          <cell r="A377">
            <v>41089</v>
          </cell>
          <cell r="B377">
            <v>8.2799999999999994</v>
          </cell>
        </row>
        <row r="378">
          <cell r="A378">
            <v>41096</v>
          </cell>
          <cell r="B378">
            <v>8.07</v>
          </cell>
        </row>
        <row r="379">
          <cell r="A379">
            <v>41103</v>
          </cell>
          <cell r="B379">
            <v>7.65</v>
          </cell>
        </row>
        <row r="380">
          <cell r="A380">
            <v>41110</v>
          </cell>
          <cell r="B380">
            <v>7.14</v>
          </cell>
        </row>
        <row r="381">
          <cell r="A381">
            <v>41117</v>
          </cell>
          <cell r="B381">
            <v>6.92</v>
          </cell>
        </row>
        <row r="382">
          <cell r="A382">
            <v>41124</v>
          </cell>
          <cell r="B382">
            <v>7.11</v>
          </cell>
        </row>
        <row r="383">
          <cell r="A383">
            <v>41131</v>
          </cell>
          <cell r="B383">
            <v>7.21</v>
          </cell>
        </row>
        <row r="384">
          <cell r="A384">
            <v>41138</v>
          </cell>
          <cell r="B384">
            <v>7.71</v>
          </cell>
        </row>
        <row r="385">
          <cell r="A385">
            <v>41145</v>
          </cell>
          <cell r="B385">
            <v>8.17</v>
          </cell>
        </row>
        <row r="386">
          <cell r="A386">
            <v>41152</v>
          </cell>
          <cell r="B386">
            <v>8.08</v>
          </cell>
        </row>
        <row r="387">
          <cell r="A387">
            <v>41159</v>
          </cell>
          <cell r="B387">
            <v>8.3800000000000008</v>
          </cell>
        </row>
        <row r="388">
          <cell r="A388">
            <v>41166</v>
          </cell>
          <cell r="B388">
            <v>7.45</v>
          </cell>
        </row>
        <row r="389">
          <cell r="A389">
            <v>41173</v>
          </cell>
          <cell r="B389">
            <v>7.46</v>
          </cell>
        </row>
        <row r="390">
          <cell r="A390">
            <v>41180</v>
          </cell>
          <cell r="B390">
            <v>7.96</v>
          </cell>
        </row>
        <row r="391">
          <cell r="A391">
            <v>41187</v>
          </cell>
          <cell r="B391">
            <v>7.81</v>
          </cell>
        </row>
        <row r="392">
          <cell r="A392">
            <v>41194</v>
          </cell>
          <cell r="B392">
            <v>7.83</v>
          </cell>
        </row>
        <row r="393">
          <cell r="A393">
            <v>41201</v>
          </cell>
          <cell r="B393">
            <v>7.97</v>
          </cell>
        </row>
        <row r="394">
          <cell r="A394">
            <v>41208</v>
          </cell>
          <cell r="B394">
            <v>7.89</v>
          </cell>
        </row>
        <row r="395">
          <cell r="A395">
            <v>41215</v>
          </cell>
          <cell r="B395">
            <v>8.11</v>
          </cell>
        </row>
        <row r="396">
          <cell r="A396">
            <v>41222</v>
          </cell>
          <cell r="B396">
            <v>8.33</v>
          </cell>
        </row>
        <row r="397">
          <cell r="A397">
            <v>41229</v>
          </cell>
          <cell r="B397">
            <v>6.9</v>
          </cell>
        </row>
        <row r="398">
          <cell r="A398">
            <v>41236</v>
          </cell>
          <cell r="B398">
            <v>7.01</v>
          </cell>
        </row>
        <row r="399">
          <cell r="A399">
            <v>41243</v>
          </cell>
          <cell r="B399">
            <v>6.2</v>
          </cell>
        </row>
        <row r="400">
          <cell r="A400">
            <v>41250</v>
          </cell>
          <cell r="B400">
            <v>6.78</v>
          </cell>
        </row>
        <row r="401">
          <cell r="A401">
            <v>41257</v>
          </cell>
          <cell r="B401">
            <v>6.57</v>
          </cell>
        </row>
        <row r="402">
          <cell r="A402">
            <v>41264</v>
          </cell>
          <cell r="B402">
            <v>7.21</v>
          </cell>
        </row>
        <row r="403">
          <cell r="A403">
            <v>41271</v>
          </cell>
          <cell r="B403">
            <v>6.71</v>
          </cell>
        </row>
        <row r="404">
          <cell r="A404">
            <v>41278</v>
          </cell>
          <cell r="B404">
            <v>6.34</v>
          </cell>
        </row>
        <row r="405">
          <cell r="A405">
            <v>41285</v>
          </cell>
          <cell r="B405">
            <v>5.92</v>
          </cell>
        </row>
        <row r="406">
          <cell r="A406">
            <v>41292</v>
          </cell>
          <cell r="B406">
            <v>5.1100000000000003</v>
          </cell>
        </row>
        <row r="407">
          <cell r="A407">
            <v>41299</v>
          </cell>
          <cell r="B407">
            <v>4.1100000000000003</v>
          </cell>
        </row>
        <row r="408">
          <cell r="A408">
            <v>41306</v>
          </cell>
          <cell r="B408">
            <v>4.34</v>
          </cell>
        </row>
        <row r="409">
          <cell r="A409">
            <v>41313</v>
          </cell>
          <cell r="B409">
            <v>4.55</v>
          </cell>
        </row>
        <row r="410">
          <cell r="A410">
            <v>41320</v>
          </cell>
          <cell r="B410">
            <v>5.19</v>
          </cell>
        </row>
        <row r="411">
          <cell r="A411">
            <v>41327</v>
          </cell>
          <cell r="B411">
            <v>5.19</v>
          </cell>
        </row>
        <row r="412">
          <cell r="A412">
            <v>41334</v>
          </cell>
          <cell r="B412">
            <v>4.67</v>
          </cell>
        </row>
        <row r="413">
          <cell r="A413">
            <v>41341</v>
          </cell>
          <cell r="B413">
            <v>4.26</v>
          </cell>
        </row>
        <row r="414">
          <cell r="A414">
            <v>41348</v>
          </cell>
          <cell r="B414">
            <v>3.78</v>
          </cell>
        </row>
        <row r="415">
          <cell r="A415">
            <v>41355</v>
          </cell>
          <cell r="B415">
            <v>4.1500000000000004</v>
          </cell>
        </row>
        <row r="416">
          <cell r="A416">
            <v>41362</v>
          </cell>
          <cell r="B416">
            <v>4.8099999999999996</v>
          </cell>
        </row>
        <row r="417">
          <cell r="A417">
            <v>41369</v>
          </cell>
          <cell r="B417">
            <v>5.19</v>
          </cell>
        </row>
        <row r="418">
          <cell r="A418">
            <v>41376</v>
          </cell>
          <cell r="B418">
            <v>4.7699999999999996</v>
          </cell>
        </row>
        <row r="419">
          <cell r="A419">
            <v>41383</v>
          </cell>
          <cell r="B419">
            <v>3.16</v>
          </cell>
        </row>
        <row r="420">
          <cell r="A420">
            <v>41390</v>
          </cell>
          <cell r="B420">
            <v>3.11</v>
          </cell>
        </row>
        <row r="421">
          <cell r="A421">
            <v>41397</v>
          </cell>
          <cell r="B421">
            <v>3.78</v>
          </cell>
        </row>
        <row r="422">
          <cell r="A422">
            <v>41404</v>
          </cell>
          <cell r="B422">
            <v>3.38</v>
          </cell>
        </row>
        <row r="423">
          <cell r="A423">
            <v>41411</v>
          </cell>
          <cell r="B423">
            <v>3.54</v>
          </cell>
        </row>
        <row r="424">
          <cell r="A424">
            <v>41418</v>
          </cell>
          <cell r="B424">
            <v>3.56</v>
          </cell>
        </row>
        <row r="425">
          <cell r="A425">
            <v>41425</v>
          </cell>
          <cell r="B425">
            <v>3.95</v>
          </cell>
        </row>
        <row r="426">
          <cell r="A426">
            <v>41432</v>
          </cell>
          <cell r="B426">
            <v>4.12</v>
          </cell>
        </row>
        <row r="427">
          <cell r="A427">
            <v>41439</v>
          </cell>
          <cell r="B427">
            <v>4.7699999999999996</v>
          </cell>
        </row>
        <row r="428">
          <cell r="A428">
            <v>41446</v>
          </cell>
          <cell r="B428">
            <v>4.38</v>
          </cell>
        </row>
        <row r="429">
          <cell r="A429">
            <v>41453</v>
          </cell>
          <cell r="B429">
            <v>4.21</v>
          </cell>
        </row>
        <row r="430">
          <cell r="A430">
            <v>41460</v>
          </cell>
          <cell r="B430">
            <v>4.29</v>
          </cell>
        </row>
        <row r="431">
          <cell r="A431">
            <v>41467</v>
          </cell>
          <cell r="B431">
            <v>4.04</v>
          </cell>
        </row>
        <row r="432">
          <cell r="A432">
            <v>41474</v>
          </cell>
          <cell r="B432">
            <v>4.1900000000000004</v>
          </cell>
        </row>
        <row r="433">
          <cell r="A433">
            <v>41481</v>
          </cell>
          <cell r="B433">
            <v>4.33</v>
          </cell>
        </row>
        <row r="434">
          <cell r="A434">
            <v>41488</v>
          </cell>
          <cell r="B434">
            <v>4.4000000000000004</v>
          </cell>
        </row>
        <row r="435">
          <cell r="A435">
            <v>41495</v>
          </cell>
          <cell r="B435">
            <v>4.46</v>
          </cell>
        </row>
        <row r="436">
          <cell r="A436">
            <v>41502</v>
          </cell>
          <cell r="B436">
            <v>4.37</v>
          </cell>
        </row>
        <row r="437">
          <cell r="A437">
            <v>41509</v>
          </cell>
          <cell r="B437">
            <v>4.4400000000000004</v>
          </cell>
        </row>
        <row r="438">
          <cell r="A438">
            <v>41516</v>
          </cell>
          <cell r="B438">
            <v>4.57</v>
          </cell>
        </row>
        <row r="439">
          <cell r="A439">
            <v>41523</v>
          </cell>
          <cell r="B439">
            <v>5.33</v>
          </cell>
        </row>
        <row r="440">
          <cell r="A440">
            <v>41530</v>
          </cell>
          <cell r="B440">
            <v>5.41</v>
          </cell>
        </row>
        <row r="441">
          <cell r="A441">
            <v>41537</v>
          </cell>
          <cell r="B441">
            <v>5.36</v>
          </cell>
        </row>
        <row r="442">
          <cell r="A442">
            <v>41544</v>
          </cell>
          <cell r="B442">
            <v>5.39</v>
          </cell>
        </row>
        <row r="443">
          <cell r="A443">
            <v>41551</v>
          </cell>
          <cell r="B443">
            <v>5.1100000000000003</v>
          </cell>
        </row>
        <row r="444">
          <cell r="A444">
            <v>41558</v>
          </cell>
          <cell r="B444">
            <v>4.62</v>
          </cell>
        </row>
        <row r="445">
          <cell r="A445">
            <v>41565</v>
          </cell>
          <cell r="B445">
            <v>5.13</v>
          </cell>
        </row>
        <row r="446">
          <cell r="A446">
            <v>41572</v>
          </cell>
          <cell r="B446">
            <v>5.01</v>
          </cell>
        </row>
        <row r="447">
          <cell r="A447">
            <v>41579</v>
          </cell>
          <cell r="B447">
            <v>4.62</v>
          </cell>
        </row>
        <row r="448">
          <cell r="A448">
            <v>41586</v>
          </cell>
          <cell r="B448">
            <v>4.49</v>
          </cell>
        </row>
        <row r="449">
          <cell r="A449">
            <v>41593</v>
          </cell>
          <cell r="B449">
            <v>4.5</v>
          </cell>
        </row>
        <row r="450">
          <cell r="A450">
            <v>41600</v>
          </cell>
          <cell r="B450">
            <v>4.43</v>
          </cell>
        </row>
        <row r="451">
          <cell r="A451">
            <v>41607</v>
          </cell>
          <cell r="B451">
            <v>4.3600000000000003</v>
          </cell>
        </row>
        <row r="452">
          <cell r="A452">
            <v>41614</v>
          </cell>
          <cell r="B452">
            <v>4.79</v>
          </cell>
        </row>
        <row r="453">
          <cell r="A453">
            <v>41621</v>
          </cell>
          <cell r="B453">
            <v>4.8</v>
          </cell>
        </row>
        <row r="454">
          <cell r="A454">
            <v>41628</v>
          </cell>
          <cell r="B454">
            <v>4.87</v>
          </cell>
        </row>
        <row r="455">
          <cell r="A455">
            <v>41635</v>
          </cell>
          <cell r="B455">
            <v>5.03</v>
          </cell>
        </row>
        <row r="456">
          <cell r="A456">
            <v>41642</v>
          </cell>
          <cell r="B456">
            <v>4.8099999999999996</v>
          </cell>
        </row>
        <row r="457">
          <cell r="A457">
            <v>41649</v>
          </cell>
          <cell r="B457">
            <v>4.5999999999999996</v>
          </cell>
        </row>
        <row r="458">
          <cell r="A458">
            <v>41656</v>
          </cell>
          <cell r="B458">
            <v>5.15</v>
          </cell>
        </row>
        <row r="459">
          <cell r="A459">
            <v>41663</v>
          </cell>
          <cell r="B459">
            <v>5.34</v>
          </cell>
        </row>
        <row r="460">
          <cell r="A460">
            <v>41670</v>
          </cell>
          <cell r="B460">
            <v>5.59</v>
          </cell>
        </row>
        <row r="461">
          <cell r="A461">
            <v>41677</v>
          </cell>
          <cell r="B461">
            <v>6.52</v>
          </cell>
        </row>
        <row r="462">
          <cell r="A462">
            <v>41684</v>
          </cell>
          <cell r="B462">
            <v>6.68</v>
          </cell>
        </row>
        <row r="463">
          <cell r="A463">
            <v>41691</v>
          </cell>
          <cell r="B463">
            <v>7.23</v>
          </cell>
        </row>
        <row r="464">
          <cell r="A464">
            <v>41698</v>
          </cell>
          <cell r="B464">
            <v>7.15</v>
          </cell>
        </row>
        <row r="465">
          <cell r="A465">
            <v>41705</v>
          </cell>
          <cell r="B465">
            <v>6.98</v>
          </cell>
        </row>
        <row r="466">
          <cell r="A466">
            <v>41712</v>
          </cell>
          <cell r="B466">
            <v>6.37</v>
          </cell>
        </row>
        <row r="467">
          <cell r="A467">
            <v>41719</v>
          </cell>
          <cell r="B467">
            <v>6.25</v>
          </cell>
        </row>
        <row r="468">
          <cell r="A468">
            <v>41726</v>
          </cell>
          <cell r="B468">
            <v>4.4000000000000004</v>
          </cell>
        </row>
        <row r="469">
          <cell r="A469">
            <v>41733</v>
          </cell>
          <cell r="B469">
            <v>4.74</v>
          </cell>
        </row>
        <row r="470">
          <cell r="A470">
            <v>41740</v>
          </cell>
          <cell r="B470">
            <v>5.37</v>
          </cell>
        </row>
        <row r="471">
          <cell r="A471">
            <v>41747</v>
          </cell>
          <cell r="B471">
            <v>5.6</v>
          </cell>
        </row>
        <row r="472">
          <cell r="A472">
            <v>41754</v>
          </cell>
          <cell r="B472">
            <v>5.12</v>
          </cell>
        </row>
        <row r="473">
          <cell r="A473">
            <v>41761</v>
          </cell>
          <cell r="B473">
            <v>5.24</v>
          </cell>
        </row>
        <row r="474">
          <cell r="A474">
            <v>41768</v>
          </cell>
          <cell r="B474">
            <v>5.3</v>
          </cell>
        </row>
        <row r="475">
          <cell r="A475">
            <v>41775</v>
          </cell>
          <cell r="B475">
            <v>4.8499999999999996</v>
          </cell>
        </row>
        <row r="476">
          <cell r="A476">
            <v>41782</v>
          </cell>
          <cell r="B476">
            <v>5.17</v>
          </cell>
        </row>
        <row r="477">
          <cell r="A477">
            <v>41789</v>
          </cell>
          <cell r="B477">
            <v>5.0999999999999996</v>
          </cell>
        </row>
        <row r="478">
          <cell r="A478">
            <v>41796</v>
          </cell>
          <cell r="B478">
            <v>5.48</v>
          </cell>
        </row>
        <row r="479">
          <cell r="A479">
            <v>41803</v>
          </cell>
          <cell r="B479">
            <v>5.71</v>
          </cell>
        </row>
        <row r="480">
          <cell r="A480">
            <v>41810</v>
          </cell>
          <cell r="B480">
            <v>5.7</v>
          </cell>
        </row>
        <row r="481">
          <cell r="A481">
            <v>41817</v>
          </cell>
          <cell r="B481">
            <v>5.81</v>
          </cell>
        </row>
        <row r="482">
          <cell r="A482">
            <v>41824</v>
          </cell>
          <cell r="B482">
            <v>5.69</v>
          </cell>
        </row>
        <row r="483">
          <cell r="A483">
            <v>41831</v>
          </cell>
          <cell r="B483">
            <v>5.76</v>
          </cell>
        </row>
        <row r="484">
          <cell r="A484">
            <v>41838</v>
          </cell>
          <cell r="B484">
            <v>6.02</v>
          </cell>
        </row>
        <row r="485">
          <cell r="A485">
            <v>41845</v>
          </cell>
          <cell r="B485">
            <v>6.15</v>
          </cell>
        </row>
        <row r="486">
          <cell r="A486">
            <v>41852</v>
          </cell>
          <cell r="B486">
            <v>6.29</v>
          </cell>
        </row>
        <row r="487">
          <cell r="A487">
            <v>41859</v>
          </cell>
          <cell r="B487">
            <v>5.99</v>
          </cell>
        </row>
        <row r="488">
          <cell r="A488">
            <v>41866</v>
          </cell>
          <cell r="B488">
            <v>6.4</v>
          </cell>
        </row>
        <row r="489">
          <cell r="A489">
            <v>41873</v>
          </cell>
          <cell r="B489">
            <v>6.38</v>
          </cell>
        </row>
        <row r="490">
          <cell r="A490">
            <v>41880</v>
          </cell>
          <cell r="B490">
            <v>6.41</v>
          </cell>
        </row>
        <row r="491">
          <cell r="A491">
            <v>41887</v>
          </cell>
          <cell r="B491">
            <v>6.28</v>
          </cell>
        </row>
        <row r="492">
          <cell r="A492">
            <v>41894</v>
          </cell>
          <cell r="B492">
            <v>6.06</v>
          </cell>
        </row>
        <row r="493">
          <cell r="A493">
            <v>41901</v>
          </cell>
          <cell r="B493">
            <v>6.03</v>
          </cell>
        </row>
        <row r="494">
          <cell r="A494">
            <v>41908</v>
          </cell>
          <cell r="B494">
            <v>5.93</v>
          </cell>
        </row>
        <row r="495">
          <cell r="A495">
            <v>41915</v>
          </cell>
          <cell r="B495">
            <v>5.69</v>
          </cell>
        </row>
        <row r="496">
          <cell r="A496">
            <v>41922</v>
          </cell>
          <cell r="B496">
            <v>6.04</v>
          </cell>
        </row>
        <row r="497">
          <cell r="A497">
            <v>41929</v>
          </cell>
          <cell r="B497">
            <v>6.13</v>
          </cell>
        </row>
        <row r="498">
          <cell r="A498">
            <v>41936</v>
          </cell>
          <cell r="B498">
            <v>6.41</v>
          </cell>
        </row>
        <row r="499">
          <cell r="A499">
            <v>41943</v>
          </cell>
          <cell r="B499">
            <v>6.35</v>
          </cell>
        </row>
        <row r="500">
          <cell r="A500">
            <v>41950</v>
          </cell>
          <cell r="B500">
            <v>6.76</v>
          </cell>
        </row>
        <row r="501">
          <cell r="A501">
            <v>41957</v>
          </cell>
          <cell r="B501">
            <v>6.62</v>
          </cell>
        </row>
        <row r="502">
          <cell r="A502">
            <v>41964</v>
          </cell>
          <cell r="B502">
            <v>7</v>
          </cell>
        </row>
        <row r="503">
          <cell r="A503">
            <v>41971</v>
          </cell>
          <cell r="B503">
            <v>7.04</v>
          </cell>
        </row>
        <row r="504">
          <cell r="A504">
            <v>41978</v>
          </cell>
          <cell r="B504">
            <v>6.66</v>
          </cell>
        </row>
        <row r="505">
          <cell r="A505">
            <v>41985</v>
          </cell>
          <cell r="B505">
            <v>6.66</v>
          </cell>
        </row>
        <row r="506">
          <cell r="A506">
            <v>41992</v>
          </cell>
          <cell r="B506">
            <v>7.16</v>
          </cell>
        </row>
        <row r="507">
          <cell r="A507">
            <v>41999</v>
          </cell>
          <cell r="B507">
            <v>7.34</v>
          </cell>
        </row>
        <row r="508">
          <cell r="A508">
            <v>42006</v>
          </cell>
          <cell r="B508">
            <v>7.09</v>
          </cell>
        </row>
        <row r="509">
          <cell r="A509">
            <v>42013</v>
          </cell>
          <cell r="B509">
            <v>6.8</v>
          </cell>
        </row>
        <row r="510">
          <cell r="A510">
            <v>42020</v>
          </cell>
          <cell r="B510">
            <v>7.22</v>
          </cell>
        </row>
        <row r="511">
          <cell r="A511">
            <v>42027</v>
          </cell>
          <cell r="B511">
            <v>6.88</v>
          </cell>
        </row>
        <row r="512">
          <cell r="A512">
            <v>42034</v>
          </cell>
          <cell r="B512">
            <v>7.15</v>
          </cell>
        </row>
        <row r="513">
          <cell r="A513">
            <v>42041</v>
          </cell>
          <cell r="B513">
            <v>7.02</v>
          </cell>
        </row>
        <row r="514">
          <cell r="A514">
            <v>42048</v>
          </cell>
          <cell r="B514">
            <v>7.71</v>
          </cell>
        </row>
        <row r="515">
          <cell r="A515">
            <v>42055</v>
          </cell>
          <cell r="B515">
            <v>7.38</v>
          </cell>
        </row>
        <row r="516">
          <cell r="A516">
            <v>42062</v>
          </cell>
          <cell r="B516">
            <v>7.15</v>
          </cell>
        </row>
        <row r="517">
          <cell r="A517">
            <v>42069</v>
          </cell>
          <cell r="B517">
            <v>6.85</v>
          </cell>
        </row>
        <row r="518">
          <cell r="A518">
            <v>42076</v>
          </cell>
          <cell r="B518">
            <v>6.51</v>
          </cell>
        </row>
        <row r="519">
          <cell r="A519">
            <v>42083</v>
          </cell>
          <cell r="B519">
            <v>7.09</v>
          </cell>
        </row>
        <row r="520">
          <cell r="A520">
            <v>42090</v>
          </cell>
          <cell r="B520">
            <v>6.81</v>
          </cell>
        </row>
        <row r="521">
          <cell r="A521">
            <v>42097</v>
          </cell>
          <cell r="B521">
            <v>7.19</v>
          </cell>
        </row>
        <row r="522">
          <cell r="A522">
            <v>42104</v>
          </cell>
          <cell r="B522">
            <v>6.98</v>
          </cell>
        </row>
        <row r="523">
          <cell r="A523">
            <v>42111</v>
          </cell>
          <cell r="B523">
            <v>6.88</v>
          </cell>
        </row>
        <row r="524">
          <cell r="A524">
            <v>42118</v>
          </cell>
          <cell r="B524">
            <v>7.32</v>
          </cell>
        </row>
        <row r="525">
          <cell r="A525">
            <v>42125</v>
          </cell>
          <cell r="B525">
            <v>7.43</v>
          </cell>
        </row>
        <row r="526">
          <cell r="A526">
            <v>42132</v>
          </cell>
          <cell r="B526">
            <v>7.57</v>
          </cell>
        </row>
        <row r="527">
          <cell r="A527">
            <v>42139</v>
          </cell>
          <cell r="B527">
            <v>7.62</v>
          </cell>
        </row>
        <row r="528">
          <cell r="A528">
            <v>42146</v>
          </cell>
          <cell r="B528">
            <v>7.34</v>
          </cell>
        </row>
        <row r="529">
          <cell r="A529">
            <v>42153</v>
          </cell>
          <cell r="B529">
            <v>7.36</v>
          </cell>
        </row>
        <row r="530">
          <cell r="A530">
            <v>42160</v>
          </cell>
          <cell r="B530">
            <v>7.44</v>
          </cell>
        </row>
        <row r="531">
          <cell r="A531">
            <v>42167</v>
          </cell>
          <cell r="B531">
            <v>7.64</v>
          </cell>
        </row>
        <row r="532">
          <cell r="A532">
            <v>42174</v>
          </cell>
          <cell r="B532">
            <v>7.44</v>
          </cell>
        </row>
        <row r="533">
          <cell r="A533">
            <v>42181</v>
          </cell>
          <cell r="B533">
            <v>7.55</v>
          </cell>
        </row>
        <row r="534">
          <cell r="A534">
            <v>42188</v>
          </cell>
          <cell r="B534">
            <v>7.45</v>
          </cell>
        </row>
        <row r="535">
          <cell r="A535">
            <v>42195</v>
          </cell>
          <cell r="B535">
            <v>7.62</v>
          </cell>
        </row>
        <row r="536">
          <cell r="A536">
            <v>42202</v>
          </cell>
          <cell r="B536">
            <v>7.75</v>
          </cell>
        </row>
        <row r="537">
          <cell r="A537">
            <v>42209</v>
          </cell>
          <cell r="B537">
            <v>8.02</v>
          </cell>
        </row>
        <row r="538">
          <cell r="A538">
            <v>42216</v>
          </cell>
          <cell r="B538">
            <v>7.88</v>
          </cell>
        </row>
        <row r="539">
          <cell r="A539">
            <v>42223</v>
          </cell>
          <cell r="B539">
            <v>7.79</v>
          </cell>
        </row>
        <row r="540">
          <cell r="A540">
            <v>42230</v>
          </cell>
          <cell r="B540">
            <v>8.33</v>
          </cell>
        </row>
        <row r="541">
          <cell r="A541">
            <v>42237</v>
          </cell>
          <cell r="B541">
            <v>8.2100000000000009</v>
          </cell>
        </row>
        <row r="542">
          <cell r="A542">
            <v>42244</v>
          </cell>
          <cell r="B542">
            <v>8.1199999999999992</v>
          </cell>
        </row>
        <row r="543">
          <cell r="A543">
            <v>42251</v>
          </cell>
          <cell r="B543">
            <v>8.1</v>
          </cell>
        </row>
        <row r="544">
          <cell r="A544">
            <v>42258</v>
          </cell>
          <cell r="B544">
            <v>8.27</v>
          </cell>
        </row>
        <row r="545">
          <cell r="A545">
            <v>42265</v>
          </cell>
          <cell r="B545">
            <v>8.1199999999999992</v>
          </cell>
        </row>
        <row r="546">
          <cell r="A546">
            <v>42272</v>
          </cell>
          <cell r="B546">
            <v>8</v>
          </cell>
        </row>
        <row r="547">
          <cell r="A547">
            <v>42279</v>
          </cell>
          <cell r="B547">
            <v>8.15</v>
          </cell>
        </row>
        <row r="548">
          <cell r="A548">
            <v>42286</v>
          </cell>
          <cell r="B548">
            <v>8.35</v>
          </cell>
        </row>
        <row r="549">
          <cell r="A549">
            <v>42293</v>
          </cell>
          <cell r="B549">
            <v>8.39</v>
          </cell>
        </row>
        <row r="550">
          <cell r="A550">
            <v>42300</v>
          </cell>
          <cell r="B550">
            <v>8.6300000000000008</v>
          </cell>
        </row>
        <row r="551">
          <cell r="A551">
            <v>42307</v>
          </cell>
          <cell r="B551">
            <v>8.64</v>
          </cell>
        </row>
        <row r="552">
          <cell r="A552">
            <v>42314</v>
          </cell>
          <cell r="B552">
            <v>8.41</v>
          </cell>
        </row>
        <row r="553">
          <cell r="A553">
            <v>42321</v>
          </cell>
          <cell r="B553">
            <v>8.39</v>
          </cell>
        </row>
        <row r="554">
          <cell r="A554">
            <v>42328</v>
          </cell>
          <cell r="B554">
            <v>8.51</v>
          </cell>
        </row>
        <row r="555">
          <cell r="A555">
            <v>42335</v>
          </cell>
          <cell r="B555">
            <v>8.58</v>
          </cell>
        </row>
        <row r="556">
          <cell r="A556">
            <v>42342</v>
          </cell>
          <cell r="B556">
            <v>8.52</v>
          </cell>
        </row>
        <row r="557">
          <cell r="A557">
            <v>42349</v>
          </cell>
          <cell r="B557">
            <v>8.07</v>
          </cell>
        </row>
        <row r="558">
          <cell r="A558">
            <v>42356</v>
          </cell>
          <cell r="B558">
            <v>8.1300000000000008</v>
          </cell>
        </row>
        <row r="559">
          <cell r="A559">
            <v>42363</v>
          </cell>
          <cell r="B559">
            <v>8.2899999999999991</v>
          </cell>
        </row>
        <row r="560">
          <cell r="A560">
            <v>42370</v>
          </cell>
          <cell r="B560">
            <v>8.2799999999999994</v>
          </cell>
        </row>
        <row r="561">
          <cell r="A561">
            <v>42377</v>
          </cell>
          <cell r="B561">
            <v>7.46</v>
          </cell>
        </row>
        <row r="562">
          <cell r="A562">
            <v>42384</v>
          </cell>
          <cell r="B562">
            <v>6.72</v>
          </cell>
        </row>
        <row r="563">
          <cell r="A563">
            <v>42391</v>
          </cell>
          <cell r="B563">
            <v>6.36</v>
          </cell>
        </row>
        <row r="564">
          <cell r="A564">
            <v>42398</v>
          </cell>
          <cell r="B564">
            <v>6.07</v>
          </cell>
        </row>
        <row r="565">
          <cell r="A565">
            <v>42405</v>
          </cell>
          <cell r="B565">
            <v>5.57</v>
          </cell>
        </row>
        <row r="566">
          <cell r="A566">
            <v>42412</v>
          </cell>
          <cell r="B566">
            <v>5.07</v>
          </cell>
        </row>
        <row r="567">
          <cell r="A567">
            <v>42419</v>
          </cell>
          <cell r="B567">
            <v>5.17</v>
          </cell>
        </row>
        <row r="568">
          <cell r="A568">
            <v>42426</v>
          </cell>
          <cell r="B568">
            <v>5</v>
          </cell>
        </row>
        <row r="569">
          <cell r="A569">
            <v>42433</v>
          </cell>
          <cell r="B569">
            <v>4.93</v>
          </cell>
        </row>
        <row r="570">
          <cell r="A570">
            <v>42440</v>
          </cell>
          <cell r="B570">
            <v>5</v>
          </cell>
        </row>
        <row r="571">
          <cell r="A571">
            <v>42447</v>
          </cell>
          <cell r="B571">
            <v>4.95</v>
          </cell>
        </row>
        <row r="572">
          <cell r="A572">
            <v>42454</v>
          </cell>
          <cell r="B572">
            <v>4.8600000000000003</v>
          </cell>
        </row>
        <row r="573">
          <cell r="A573">
            <v>42461</v>
          </cell>
          <cell r="B573">
            <v>5.18</v>
          </cell>
        </row>
        <row r="574">
          <cell r="A574">
            <v>42468</v>
          </cell>
          <cell r="B574">
            <v>5.42</v>
          </cell>
        </row>
        <row r="575">
          <cell r="A575">
            <v>42475</v>
          </cell>
          <cell r="B575">
            <v>5.48</v>
          </cell>
        </row>
        <row r="576">
          <cell r="A576">
            <v>42482</v>
          </cell>
          <cell r="B576">
            <v>5.97</v>
          </cell>
        </row>
        <row r="577">
          <cell r="A577">
            <v>42489</v>
          </cell>
          <cell r="B577">
            <v>6.18</v>
          </cell>
        </row>
        <row r="578">
          <cell r="A578">
            <v>42496</v>
          </cell>
          <cell r="B578">
            <v>5.86</v>
          </cell>
        </row>
        <row r="579">
          <cell r="A579">
            <v>42503</v>
          </cell>
          <cell r="B579">
            <v>5.85</v>
          </cell>
        </row>
        <row r="580">
          <cell r="A580">
            <v>42510</v>
          </cell>
          <cell r="B580">
            <v>5.97</v>
          </cell>
        </row>
        <row r="581">
          <cell r="A581">
            <v>42517</v>
          </cell>
          <cell r="B581">
            <v>6.04</v>
          </cell>
        </row>
        <row r="582">
          <cell r="A582">
            <v>42524</v>
          </cell>
          <cell r="B582">
            <v>5.95</v>
          </cell>
        </row>
        <row r="583">
          <cell r="A583">
            <v>42531</v>
          </cell>
          <cell r="B583">
            <v>5.96</v>
          </cell>
        </row>
        <row r="584">
          <cell r="A584">
            <v>42538</v>
          </cell>
          <cell r="B584">
            <v>5.67</v>
          </cell>
        </row>
        <row r="585">
          <cell r="A585">
            <v>42545</v>
          </cell>
          <cell r="B585">
            <v>4.96</v>
          </cell>
        </row>
        <row r="586">
          <cell r="A586">
            <v>42552</v>
          </cell>
          <cell r="B586">
            <v>4.62</v>
          </cell>
        </row>
        <row r="587">
          <cell r="A587">
            <v>42559</v>
          </cell>
          <cell r="B587">
            <v>4.55</v>
          </cell>
        </row>
        <row r="588">
          <cell r="A588">
            <v>42566</v>
          </cell>
          <cell r="B588">
            <v>4.93</v>
          </cell>
        </row>
        <row r="589">
          <cell r="A589">
            <v>42573</v>
          </cell>
          <cell r="B589">
            <v>4.57</v>
          </cell>
        </row>
        <row r="590">
          <cell r="A590">
            <v>42580</v>
          </cell>
          <cell r="B590">
            <v>4.43</v>
          </cell>
        </row>
        <row r="591">
          <cell r="A591">
            <v>42587</v>
          </cell>
          <cell r="B591">
            <v>4.7300000000000004</v>
          </cell>
        </row>
        <row r="592">
          <cell r="A592">
            <v>42594</v>
          </cell>
          <cell r="B592">
            <v>4.9000000000000004</v>
          </cell>
        </row>
        <row r="593">
          <cell r="A593">
            <v>42601</v>
          </cell>
          <cell r="B593">
            <v>4.7699999999999996</v>
          </cell>
        </row>
        <row r="594">
          <cell r="A594">
            <v>42608</v>
          </cell>
          <cell r="B594">
            <v>4.7</v>
          </cell>
        </row>
        <row r="595">
          <cell r="A595">
            <v>42615</v>
          </cell>
          <cell r="B595">
            <v>4.08</v>
          </cell>
        </row>
        <row r="596">
          <cell r="A596">
            <v>42622</v>
          </cell>
          <cell r="B596">
            <v>4.08</v>
          </cell>
        </row>
        <row r="597">
          <cell r="A597">
            <v>42629</v>
          </cell>
          <cell r="B597">
            <v>4.3600000000000003</v>
          </cell>
        </row>
        <row r="598">
          <cell r="A598">
            <v>42636</v>
          </cell>
          <cell r="B598">
            <v>4.54</v>
          </cell>
        </row>
        <row r="599">
          <cell r="A599">
            <v>42643</v>
          </cell>
          <cell r="B599">
            <v>4.96</v>
          </cell>
        </row>
        <row r="600">
          <cell r="A600">
            <v>42650</v>
          </cell>
          <cell r="B600">
            <v>5.69</v>
          </cell>
        </row>
        <row r="601">
          <cell r="A601">
            <v>42657</v>
          </cell>
          <cell r="B601">
            <v>5.81</v>
          </cell>
        </row>
        <row r="602">
          <cell r="A602">
            <v>42664</v>
          </cell>
          <cell r="B602">
            <v>5.89</v>
          </cell>
        </row>
        <row r="603">
          <cell r="A603">
            <v>42671</v>
          </cell>
          <cell r="B603">
            <v>5.88</v>
          </cell>
        </row>
        <row r="604">
          <cell r="A604">
            <v>42678</v>
          </cell>
          <cell r="B604">
            <v>6.41</v>
          </cell>
        </row>
        <row r="605">
          <cell r="A605">
            <v>42685</v>
          </cell>
          <cell r="B605">
            <v>5.67</v>
          </cell>
        </row>
        <row r="606">
          <cell r="A606">
            <v>42692</v>
          </cell>
          <cell r="B606">
            <v>5.58</v>
          </cell>
        </row>
        <row r="607">
          <cell r="A607">
            <v>42699</v>
          </cell>
          <cell r="B607">
            <v>5</v>
          </cell>
        </row>
        <row r="608">
          <cell r="A608">
            <v>42706</v>
          </cell>
          <cell r="B608">
            <v>4.3</v>
          </cell>
        </row>
        <row r="609">
          <cell r="A609">
            <v>42713</v>
          </cell>
          <cell r="B609">
            <v>4.46</v>
          </cell>
        </row>
        <row r="610">
          <cell r="A610">
            <v>42720</v>
          </cell>
          <cell r="B610">
            <v>4.93</v>
          </cell>
        </row>
        <row r="611">
          <cell r="A611">
            <v>42727</v>
          </cell>
          <cell r="B611">
            <v>6.24</v>
          </cell>
        </row>
        <row r="612">
          <cell r="A612">
            <v>42734</v>
          </cell>
          <cell r="B612">
            <v>6.57</v>
          </cell>
        </row>
        <row r="613">
          <cell r="A613">
            <v>42741</v>
          </cell>
          <cell r="B613">
            <v>5.05</v>
          </cell>
        </row>
        <row r="614">
          <cell r="A614">
            <v>42748</v>
          </cell>
          <cell r="B614">
            <v>5.05</v>
          </cell>
        </row>
        <row r="615">
          <cell r="A615">
            <v>42755</v>
          </cell>
          <cell r="B615">
            <v>5.43</v>
          </cell>
        </row>
        <row r="616">
          <cell r="A616">
            <v>42762</v>
          </cell>
          <cell r="B616">
            <v>4.92</v>
          </cell>
        </row>
        <row r="617">
          <cell r="A617">
            <v>42769</v>
          </cell>
          <cell r="B617">
            <v>5.16</v>
          </cell>
        </row>
        <row r="618">
          <cell r="A618">
            <v>42776</v>
          </cell>
          <cell r="B618">
            <v>5.12</v>
          </cell>
        </row>
        <row r="619">
          <cell r="A619">
            <v>42783</v>
          </cell>
          <cell r="B619">
            <v>4.9800000000000004</v>
          </cell>
        </row>
        <row r="620">
          <cell r="A620">
            <v>42790</v>
          </cell>
          <cell r="B620">
            <v>5.39</v>
          </cell>
        </row>
        <row r="621">
          <cell r="A621">
            <v>42797</v>
          </cell>
          <cell r="B621">
            <v>5.6</v>
          </cell>
        </row>
        <row r="622">
          <cell r="A622">
            <v>42804</v>
          </cell>
          <cell r="B622">
            <v>5.17</v>
          </cell>
        </row>
        <row r="623">
          <cell r="A623">
            <v>42811</v>
          </cell>
          <cell r="B623">
            <v>5.14</v>
          </cell>
        </row>
        <row r="624">
          <cell r="A624">
            <v>42818</v>
          </cell>
          <cell r="B624">
            <v>4.7699999999999996</v>
          </cell>
        </row>
        <row r="625">
          <cell r="A625">
            <v>42825</v>
          </cell>
          <cell r="B625">
            <v>4.6900000000000004</v>
          </cell>
        </row>
        <row r="626">
          <cell r="A626">
            <v>42832</v>
          </cell>
          <cell r="B626">
            <v>4.8899999999999997</v>
          </cell>
        </row>
        <row r="627">
          <cell r="A627">
            <v>42839</v>
          </cell>
          <cell r="B627">
            <v>4.95</v>
          </cell>
        </row>
        <row r="628">
          <cell r="A628">
            <v>42846</v>
          </cell>
          <cell r="B628">
            <v>4.57</v>
          </cell>
        </row>
        <row r="629">
          <cell r="A629">
            <v>42853</v>
          </cell>
          <cell r="B629">
            <v>4.57</v>
          </cell>
        </row>
        <row r="630">
          <cell r="A630">
            <v>42860</v>
          </cell>
          <cell r="B630">
            <v>4.58</v>
          </cell>
        </row>
        <row r="631">
          <cell r="A631">
            <v>42867</v>
          </cell>
          <cell r="B631">
            <v>4.46</v>
          </cell>
        </row>
        <row r="632">
          <cell r="A632">
            <v>42874</v>
          </cell>
          <cell r="B632">
            <v>4.8499999999999996</v>
          </cell>
        </row>
        <row r="633">
          <cell r="A633">
            <v>42881</v>
          </cell>
          <cell r="B633">
            <v>5.19</v>
          </cell>
        </row>
        <row r="634">
          <cell r="A634">
            <v>42888</v>
          </cell>
          <cell r="B634">
            <v>5.16</v>
          </cell>
        </row>
        <row r="635">
          <cell r="A635">
            <v>42895</v>
          </cell>
          <cell r="B635">
            <v>5.04</v>
          </cell>
        </row>
        <row r="636">
          <cell r="A636">
            <v>42902</v>
          </cell>
          <cell r="B636">
            <v>4.88</v>
          </cell>
        </row>
        <row r="637">
          <cell r="A637">
            <v>42909</v>
          </cell>
          <cell r="B637">
            <v>4.87</v>
          </cell>
        </row>
        <row r="638">
          <cell r="A638">
            <v>42916</v>
          </cell>
          <cell r="B638">
            <v>5.03</v>
          </cell>
        </row>
        <row r="639">
          <cell r="A639">
            <v>42923</v>
          </cell>
          <cell r="B639">
            <v>5.34</v>
          </cell>
        </row>
        <row r="640">
          <cell r="A640">
            <v>42930</v>
          </cell>
          <cell r="B640">
            <v>5.42</v>
          </cell>
        </row>
        <row r="641">
          <cell r="A641">
            <v>42937</v>
          </cell>
          <cell r="B641">
            <v>5.09</v>
          </cell>
        </row>
        <row r="642">
          <cell r="A642">
            <v>42944</v>
          </cell>
          <cell r="B642">
            <v>5.18</v>
          </cell>
        </row>
        <row r="643">
          <cell r="A643">
            <v>42951</v>
          </cell>
          <cell r="B643">
            <v>5.35</v>
          </cell>
        </row>
        <row r="644">
          <cell r="A644">
            <v>42958</v>
          </cell>
          <cell r="B644">
            <v>5.39</v>
          </cell>
        </row>
        <row r="645">
          <cell r="A645">
            <v>42965</v>
          </cell>
          <cell r="B645">
            <v>5.82</v>
          </cell>
        </row>
        <row r="646">
          <cell r="A646">
            <v>42972</v>
          </cell>
          <cell r="B646">
            <v>6.09</v>
          </cell>
        </row>
        <row r="647">
          <cell r="A647">
            <v>42979</v>
          </cell>
          <cell r="B647">
            <v>5.83</v>
          </cell>
        </row>
        <row r="648">
          <cell r="A648">
            <v>42986</v>
          </cell>
          <cell r="B648">
            <v>7.07</v>
          </cell>
        </row>
        <row r="649">
          <cell r="A649">
            <v>42993</v>
          </cell>
          <cell r="B649">
            <v>6.95</v>
          </cell>
        </row>
        <row r="650">
          <cell r="A650">
            <v>43000</v>
          </cell>
          <cell r="B650">
            <v>6.65</v>
          </cell>
        </row>
        <row r="651">
          <cell r="A651">
            <v>43007</v>
          </cell>
          <cell r="B651">
            <v>7.07</v>
          </cell>
        </row>
        <row r="652">
          <cell r="A652">
            <v>43014</v>
          </cell>
          <cell r="B652">
            <v>7</v>
          </cell>
        </row>
        <row r="653">
          <cell r="A653">
            <v>43021</v>
          </cell>
          <cell r="B653">
            <v>7.32</v>
          </cell>
        </row>
        <row r="654">
          <cell r="A654">
            <v>43028</v>
          </cell>
          <cell r="B654">
            <v>7.57</v>
          </cell>
        </row>
        <row r="655">
          <cell r="A655">
            <v>43035</v>
          </cell>
          <cell r="B655">
            <v>7.17</v>
          </cell>
        </row>
        <row r="656">
          <cell r="A656">
            <v>43042</v>
          </cell>
          <cell r="B656">
            <v>7.88</v>
          </cell>
        </row>
        <row r="657">
          <cell r="A657">
            <v>43049</v>
          </cell>
          <cell r="B657">
            <v>7.4</v>
          </cell>
        </row>
        <row r="658">
          <cell r="A658">
            <v>43056</v>
          </cell>
          <cell r="B658">
            <v>7.48</v>
          </cell>
        </row>
        <row r="659">
          <cell r="A659">
            <v>43063</v>
          </cell>
          <cell r="B659">
            <v>7.77</v>
          </cell>
        </row>
        <row r="660">
          <cell r="A660">
            <v>43070</v>
          </cell>
          <cell r="B660">
            <v>7.68</v>
          </cell>
        </row>
        <row r="661">
          <cell r="A661">
            <v>43077</v>
          </cell>
          <cell r="B661">
            <v>7.14</v>
          </cell>
        </row>
        <row r="662">
          <cell r="A662">
            <v>43084</v>
          </cell>
          <cell r="B662">
            <v>7.18</v>
          </cell>
        </row>
        <row r="663">
          <cell r="A663">
            <v>43091</v>
          </cell>
          <cell r="B663">
            <v>8.19</v>
          </cell>
        </row>
        <row r="664">
          <cell r="A664">
            <v>43098</v>
          </cell>
          <cell r="B664">
            <v>8.18</v>
          </cell>
        </row>
        <row r="665">
          <cell r="A665">
            <v>43105</v>
          </cell>
          <cell r="B665">
            <v>7.78</v>
          </cell>
        </row>
        <row r="666">
          <cell r="A666">
            <v>43112</v>
          </cell>
          <cell r="B666">
            <v>7.86</v>
          </cell>
        </row>
        <row r="667">
          <cell r="A667">
            <v>43119</v>
          </cell>
          <cell r="B667">
            <v>8.76</v>
          </cell>
        </row>
        <row r="668">
          <cell r="A668">
            <v>43126</v>
          </cell>
          <cell r="B668">
            <v>9.09</v>
          </cell>
        </row>
        <row r="669">
          <cell r="A669">
            <v>43133</v>
          </cell>
          <cell r="B669">
            <v>8.9600000000000009</v>
          </cell>
        </row>
        <row r="670">
          <cell r="A670">
            <v>43140</v>
          </cell>
          <cell r="B670">
            <v>9.23</v>
          </cell>
        </row>
        <row r="671">
          <cell r="A671">
            <v>43147</v>
          </cell>
          <cell r="B671">
            <v>9.52</v>
          </cell>
        </row>
        <row r="672">
          <cell r="A672">
            <v>43154</v>
          </cell>
          <cell r="B672">
            <v>9.81</v>
          </cell>
        </row>
        <row r="673">
          <cell r="A673">
            <v>43161</v>
          </cell>
          <cell r="B673">
            <v>10.14</v>
          </cell>
        </row>
        <row r="674">
          <cell r="A674">
            <v>43168</v>
          </cell>
          <cell r="B674">
            <v>11.12</v>
          </cell>
        </row>
        <row r="675">
          <cell r="A675">
            <v>43175</v>
          </cell>
          <cell r="B675">
            <v>11.17</v>
          </cell>
        </row>
        <row r="676">
          <cell r="A676">
            <v>43182</v>
          </cell>
          <cell r="B676">
            <v>12.61</v>
          </cell>
        </row>
        <row r="677">
          <cell r="A677">
            <v>43189</v>
          </cell>
          <cell r="B677">
            <v>13.28</v>
          </cell>
        </row>
        <row r="678">
          <cell r="A678">
            <v>43196</v>
          </cell>
          <cell r="B678">
            <v>12.99</v>
          </cell>
        </row>
        <row r="679">
          <cell r="A679">
            <v>43203</v>
          </cell>
          <cell r="B679">
            <v>13.94</v>
          </cell>
        </row>
        <row r="680">
          <cell r="A680">
            <v>43210</v>
          </cell>
          <cell r="B680">
            <v>13.05</v>
          </cell>
        </row>
        <row r="681">
          <cell r="A681">
            <v>43217</v>
          </cell>
          <cell r="B681">
            <v>13.56</v>
          </cell>
        </row>
        <row r="682">
          <cell r="A682">
            <v>43224</v>
          </cell>
          <cell r="B682">
            <v>13.02</v>
          </cell>
        </row>
        <row r="683">
          <cell r="A683">
            <v>43231</v>
          </cell>
          <cell r="B683">
            <v>14.63</v>
          </cell>
        </row>
        <row r="684">
          <cell r="A684">
            <v>43238</v>
          </cell>
          <cell r="B684">
            <v>15.25</v>
          </cell>
        </row>
        <row r="685">
          <cell r="A685">
            <v>43245</v>
          </cell>
          <cell r="B685">
            <v>16</v>
          </cell>
        </row>
        <row r="686">
          <cell r="A686">
            <v>43252</v>
          </cell>
          <cell r="B686">
            <v>15.29</v>
          </cell>
        </row>
        <row r="687">
          <cell r="A687">
            <v>43259</v>
          </cell>
          <cell r="B687">
            <v>15.82</v>
          </cell>
        </row>
        <row r="688">
          <cell r="A688">
            <v>43266</v>
          </cell>
          <cell r="B688">
            <v>14.53</v>
          </cell>
        </row>
        <row r="689">
          <cell r="A689">
            <v>43273</v>
          </cell>
          <cell r="B689">
            <v>15.12</v>
          </cell>
        </row>
        <row r="690">
          <cell r="A690">
            <v>43280</v>
          </cell>
          <cell r="B690">
            <v>14.99</v>
          </cell>
        </row>
        <row r="691">
          <cell r="A691">
            <v>43287</v>
          </cell>
          <cell r="B691">
            <v>15.7</v>
          </cell>
        </row>
        <row r="692">
          <cell r="A692">
            <v>43294</v>
          </cell>
          <cell r="B692">
            <v>16.059999999999999</v>
          </cell>
        </row>
        <row r="693">
          <cell r="A693">
            <v>43301</v>
          </cell>
          <cell r="B693">
            <v>17.07</v>
          </cell>
        </row>
        <row r="694">
          <cell r="A694">
            <v>43308</v>
          </cell>
          <cell r="B694">
            <v>17.12</v>
          </cell>
        </row>
        <row r="695">
          <cell r="A695">
            <v>43315</v>
          </cell>
          <cell r="B695">
            <v>17.68</v>
          </cell>
        </row>
        <row r="696">
          <cell r="A696">
            <v>43322</v>
          </cell>
          <cell r="B696">
            <v>17.89</v>
          </cell>
        </row>
        <row r="697">
          <cell r="A697">
            <v>43329</v>
          </cell>
          <cell r="B697">
            <v>18.14</v>
          </cell>
        </row>
        <row r="698">
          <cell r="A698">
            <v>43336</v>
          </cell>
          <cell r="B698">
            <v>20.69</v>
          </cell>
        </row>
        <row r="699">
          <cell r="A699">
            <v>43343</v>
          </cell>
          <cell r="B699">
            <v>21.09</v>
          </cell>
        </row>
        <row r="700">
          <cell r="A700">
            <v>43350</v>
          </cell>
          <cell r="B700">
            <v>23.22</v>
          </cell>
        </row>
        <row r="701">
          <cell r="A701">
            <v>43357</v>
          </cell>
          <cell r="B701">
            <v>19.97</v>
          </cell>
        </row>
        <row r="702">
          <cell r="A702">
            <v>43364</v>
          </cell>
          <cell r="B702">
            <v>22.13</v>
          </cell>
        </row>
        <row r="703">
          <cell r="A703">
            <v>43371</v>
          </cell>
          <cell r="B703">
            <v>21.21</v>
          </cell>
        </row>
        <row r="704">
          <cell r="A704">
            <v>43378</v>
          </cell>
          <cell r="B704">
            <v>22.16</v>
          </cell>
        </row>
        <row r="705">
          <cell r="A705">
            <v>43385</v>
          </cell>
          <cell r="B705">
            <v>20.37</v>
          </cell>
        </row>
        <row r="706">
          <cell r="A706">
            <v>43392</v>
          </cell>
          <cell r="B706">
            <v>19.71</v>
          </cell>
        </row>
        <row r="707">
          <cell r="A707">
            <v>43399</v>
          </cell>
          <cell r="B707">
            <v>18.28</v>
          </cell>
        </row>
        <row r="708">
          <cell r="A708">
            <v>43406</v>
          </cell>
          <cell r="B708">
            <v>17.079999999999998</v>
          </cell>
        </row>
        <row r="709">
          <cell r="A709">
            <v>43413</v>
          </cell>
          <cell r="B709">
            <v>19.5</v>
          </cell>
        </row>
        <row r="710">
          <cell r="A710">
            <v>43420</v>
          </cell>
          <cell r="B710">
            <v>19.11</v>
          </cell>
        </row>
        <row r="711">
          <cell r="A711">
            <v>43427</v>
          </cell>
          <cell r="B711">
            <v>20.21</v>
          </cell>
        </row>
        <row r="712">
          <cell r="A712">
            <v>43434</v>
          </cell>
          <cell r="B712">
            <v>20.5</v>
          </cell>
        </row>
        <row r="713">
          <cell r="A713">
            <v>43441</v>
          </cell>
          <cell r="B713">
            <v>20.29</v>
          </cell>
        </row>
        <row r="714">
          <cell r="A714">
            <v>43448</v>
          </cell>
          <cell r="B714">
            <v>23.37</v>
          </cell>
        </row>
        <row r="715">
          <cell r="A715">
            <v>43455</v>
          </cell>
          <cell r="B715">
            <v>24.92</v>
          </cell>
        </row>
        <row r="716">
          <cell r="A716">
            <v>43462</v>
          </cell>
          <cell r="B716">
            <v>24.98</v>
          </cell>
        </row>
        <row r="717">
          <cell r="A717">
            <v>43469</v>
          </cell>
          <cell r="B717">
            <v>23.73</v>
          </cell>
        </row>
        <row r="718">
          <cell r="A718">
            <v>43476</v>
          </cell>
          <cell r="B718">
            <v>22.74</v>
          </cell>
        </row>
        <row r="719">
          <cell r="A719">
            <v>43483</v>
          </cell>
          <cell r="B719">
            <v>24.86</v>
          </cell>
        </row>
        <row r="720">
          <cell r="A720">
            <v>43490</v>
          </cell>
          <cell r="B720">
            <v>23.93</v>
          </cell>
        </row>
        <row r="721">
          <cell r="A721">
            <v>43497</v>
          </cell>
          <cell r="B721">
            <v>21.99</v>
          </cell>
        </row>
        <row r="722">
          <cell r="A722">
            <v>43504</v>
          </cell>
          <cell r="B722">
            <v>22.37</v>
          </cell>
        </row>
        <row r="723">
          <cell r="A723">
            <v>43511</v>
          </cell>
          <cell r="B723">
            <v>20.420000000000002</v>
          </cell>
        </row>
        <row r="724">
          <cell r="A724">
            <v>43518</v>
          </cell>
          <cell r="B724">
            <v>18.940000000000001</v>
          </cell>
        </row>
        <row r="725">
          <cell r="A725">
            <v>43525</v>
          </cell>
          <cell r="B725">
            <v>22.28</v>
          </cell>
        </row>
        <row r="726">
          <cell r="A726">
            <v>43532</v>
          </cell>
          <cell r="B726">
            <v>23.02</v>
          </cell>
        </row>
        <row r="727">
          <cell r="A727">
            <v>43539</v>
          </cell>
          <cell r="B727">
            <v>22.47</v>
          </cell>
        </row>
        <row r="728">
          <cell r="A728">
            <v>43546</v>
          </cell>
          <cell r="B728">
            <v>20.67</v>
          </cell>
        </row>
        <row r="729">
          <cell r="A729">
            <v>43553</v>
          </cell>
          <cell r="B729">
            <v>21.54</v>
          </cell>
        </row>
        <row r="730">
          <cell r="A730">
            <v>43560</v>
          </cell>
          <cell r="B730">
            <v>24.6</v>
          </cell>
        </row>
        <row r="731">
          <cell r="A731">
            <v>43567</v>
          </cell>
          <cell r="B731">
            <v>26.58</v>
          </cell>
        </row>
        <row r="732">
          <cell r="A732">
            <v>43574</v>
          </cell>
          <cell r="B732">
            <v>26.89</v>
          </cell>
        </row>
        <row r="733">
          <cell r="A733">
            <v>43581</v>
          </cell>
          <cell r="B733">
            <v>25.85</v>
          </cell>
        </row>
        <row r="734">
          <cell r="A734">
            <v>43588</v>
          </cell>
          <cell r="B734">
            <v>25.2</v>
          </cell>
        </row>
        <row r="735">
          <cell r="A735">
            <v>43595</v>
          </cell>
          <cell r="B735">
            <v>25.62</v>
          </cell>
        </row>
        <row r="736">
          <cell r="A736">
            <v>43602</v>
          </cell>
          <cell r="B736">
            <v>25</v>
          </cell>
        </row>
        <row r="737">
          <cell r="A737">
            <v>43609</v>
          </cell>
          <cell r="B737">
            <v>25.47</v>
          </cell>
        </row>
        <row r="738">
          <cell r="A738">
            <v>43616</v>
          </cell>
          <cell r="B738">
            <v>24.46</v>
          </cell>
        </row>
        <row r="739">
          <cell r="A739">
            <v>43623</v>
          </cell>
          <cell r="B739">
            <v>24.51</v>
          </cell>
        </row>
        <row r="740">
          <cell r="A740">
            <v>43630</v>
          </cell>
          <cell r="B740">
            <v>25.05</v>
          </cell>
        </row>
        <row r="741">
          <cell r="A741">
            <v>43637</v>
          </cell>
          <cell r="B741">
            <v>25.3</v>
          </cell>
        </row>
        <row r="742">
          <cell r="A742">
            <v>43644</v>
          </cell>
          <cell r="B742">
            <v>26.28</v>
          </cell>
        </row>
        <row r="743">
          <cell r="A743">
            <v>43651</v>
          </cell>
          <cell r="B743">
            <v>26.38</v>
          </cell>
        </row>
        <row r="744">
          <cell r="A744">
            <v>43658</v>
          </cell>
          <cell r="B744">
            <v>28.79</v>
          </cell>
        </row>
        <row r="745">
          <cell r="A745">
            <v>43665</v>
          </cell>
          <cell r="B745">
            <v>28.89</v>
          </cell>
        </row>
        <row r="746">
          <cell r="A746">
            <v>43672</v>
          </cell>
          <cell r="B746">
            <v>28.29</v>
          </cell>
        </row>
        <row r="747">
          <cell r="A747">
            <v>43679</v>
          </cell>
          <cell r="B747">
            <v>29.26</v>
          </cell>
        </row>
        <row r="748">
          <cell r="A748">
            <v>43686</v>
          </cell>
          <cell r="B748">
            <v>28.12</v>
          </cell>
        </row>
        <row r="749">
          <cell r="A749">
            <v>43693</v>
          </cell>
          <cell r="B749">
            <v>25.96</v>
          </cell>
        </row>
        <row r="750">
          <cell r="A750">
            <v>43700</v>
          </cell>
          <cell r="B750">
            <v>25.1</v>
          </cell>
        </row>
        <row r="751">
          <cell r="A751">
            <v>43707</v>
          </cell>
          <cell r="B751">
            <v>26.32</v>
          </cell>
        </row>
        <row r="752">
          <cell r="A752">
            <v>43714</v>
          </cell>
          <cell r="B752">
            <v>25.08</v>
          </cell>
        </row>
        <row r="753">
          <cell r="A753">
            <v>43721</v>
          </cell>
          <cell r="B753">
            <v>26.38</v>
          </cell>
        </row>
        <row r="754">
          <cell r="A754">
            <v>43728</v>
          </cell>
          <cell r="B754">
            <v>26.53</v>
          </cell>
        </row>
        <row r="755">
          <cell r="A755">
            <v>43735</v>
          </cell>
          <cell r="B755">
            <v>25.3</v>
          </cell>
        </row>
        <row r="756">
          <cell r="A756">
            <v>43742</v>
          </cell>
          <cell r="B756">
            <v>22.94</v>
          </cell>
        </row>
        <row r="757">
          <cell r="A757">
            <v>43749</v>
          </cell>
          <cell r="B757">
            <v>24.44</v>
          </cell>
        </row>
        <row r="758">
          <cell r="A758">
            <v>43756</v>
          </cell>
          <cell r="B758">
            <v>25.88</v>
          </cell>
        </row>
        <row r="759">
          <cell r="A759">
            <v>43763</v>
          </cell>
          <cell r="B759">
            <v>24.97</v>
          </cell>
        </row>
        <row r="760">
          <cell r="A760">
            <v>43770</v>
          </cell>
          <cell r="B760">
            <v>25.29</v>
          </cell>
        </row>
        <row r="761">
          <cell r="A761">
            <v>43777</v>
          </cell>
          <cell r="B761">
            <v>24.84</v>
          </cell>
        </row>
        <row r="762">
          <cell r="A762">
            <v>43784</v>
          </cell>
          <cell r="B762">
            <v>23.85</v>
          </cell>
        </row>
        <row r="763">
          <cell r="A763">
            <v>43791</v>
          </cell>
          <cell r="B763">
            <v>24.58</v>
          </cell>
        </row>
        <row r="764">
          <cell r="A764">
            <v>43798</v>
          </cell>
          <cell r="B764">
            <v>25.22</v>
          </cell>
        </row>
        <row r="765">
          <cell r="A765">
            <v>43805</v>
          </cell>
          <cell r="B765">
            <v>24.94</v>
          </cell>
        </row>
        <row r="766">
          <cell r="A766">
            <v>43812</v>
          </cell>
          <cell r="B766">
            <v>24.02</v>
          </cell>
        </row>
        <row r="767">
          <cell r="A767">
            <v>43819</v>
          </cell>
          <cell r="B767">
            <v>26.67</v>
          </cell>
        </row>
        <row r="768">
          <cell r="A768">
            <v>43826</v>
          </cell>
          <cell r="B768">
            <v>26.7</v>
          </cell>
        </row>
        <row r="769">
          <cell r="A769">
            <v>43833</v>
          </cell>
          <cell r="B769">
            <v>24.98</v>
          </cell>
        </row>
        <row r="770">
          <cell r="A770">
            <v>43840</v>
          </cell>
          <cell r="B770">
            <v>24.21</v>
          </cell>
        </row>
        <row r="771">
          <cell r="A771">
            <v>43847</v>
          </cell>
          <cell r="B771">
            <v>25.44</v>
          </cell>
        </row>
        <row r="772">
          <cell r="A772">
            <v>43854</v>
          </cell>
          <cell r="B772">
            <v>24.38</v>
          </cell>
        </row>
        <row r="773">
          <cell r="A773">
            <v>43861</v>
          </cell>
          <cell r="B773">
            <v>23.88</v>
          </cell>
        </row>
        <row r="774">
          <cell r="A774">
            <v>43868</v>
          </cell>
          <cell r="B774">
            <v>23.32</v>
          </cell>
        </row>
        <row r="775">
          <cell r="A775">
            <v>43875</v>
          </cell>
          <cell r="B775">
            <v>24.29</v>
          </cell>
        </row>
        <row r="776">
          <cell r="A776">
            <v>43882</v>
          </cell>
          <cell r="B776">
            <v>25.61</v>
          </cell>
        </row>
        <row r="777">
          <cell r="A777">
            <v>43889</v>
          </cell>
          <cell r="B777">
            <v>23.61</v>
          </cell>
        </row>
        <row r="778">
          <cell r="A778">
            <v>43896</v>
          </cell>
          <cell r="B778">
            <v>23.42</v>
          </cell>
        </row>
        <row r="779">
          <cell r="A779">
            <v>43903</v>
          </cell>
          <cell r="B779">
            <v>21.94</v>
          </cell>
        </row>
        <row r="780">
          <cell r="A780">
            <v>43910</v>
          </cell>
          <cell r="B780">
            <v>16.11</v>
          </cell>
        </row>
        <row r="781">
          <cell r="A781">
            <v>43917</v>
          </cell>
          <cell r="B781">
            <v>16.39</v>
          </cell>
        </row>
        <row r="782">
          <cell r="A782">
            <v>43924</v>
          </cell>
          <cell r="B782">
            <v>17.96</v>
          </cell>
        </row>
        <row r="783">
          <cell r="A783">
            <v>43931</v>
          </cell>
          <cell r="B783">
            <v>21.08</v>
          </cell>
        </row>
        <row r="784">
          <cell r="A784">
            <v>43938</v>
          </cell>
          <cell r="B784">
            <v>21.7</v>
          </cell>
        </row>
        <row r="785">
          <cell r="A785">
            <v>43945</v>
          </cell>
          <cell r="B785">
            <v>20.74</v>
          </cell>
        </row>
        <row r="786">
          <cell r="A786">
            <v>43952</v>
          </cell>
          <cell r="B786">
            <v>19.57</v>
          </cell>
        </row>
        <row r="787">
          <cell r="A787">
            <v>43959</v>
          </cell>
          <cell r="B787">
            <v>19.350000000000001</v>
          </cell>
        </row>
        <row r="788">
          <cell r="A788">
            <v>43966</v>
          </cell>
          <cell r="B788">
            <v>19.170000000000002</v>
          </cell>
        </row>
        <row r="789">
          <cell r="A789">
            <v>43973</v>
          </cell>
          <cell r="B789">
            <v>21.4</v>
          </cell>
        </row>
        <row r="790">
          <cell r="A790">
            <v>43980</v>
          </cell>
          <cell r="B790">
            <v>21.4</v>
          </cell>
        </row>
        <row r="791">
          <cell r="A791">
            <v>43987</v>
          </cell>
          <cell r="B791">
            <v>23.24</v>
          </cell>
        </row>
        <row r="792">
          <cell r="A792">
            <v>43994</v>
          </cell>
          <cell r="B792">
            <v>22</v>
          </cell>
        </row>
        <row r="793">
          <cell r="A793">
            <v>44001</v>
          </cell>
          <cell r="B793">
            <v>24.16</v>
          </cell>
        </row>
        <row r="794">
          <cell r="A794">
            <v>44008</v>
          </cell>
          <cell r="B794">
            <v>24.73</v>
          </cell>
        </row>
        <row r="795">
          <cell r="A795">
            <v>44015</v>
          </cell>
          <cell r="B795">
            <v>27.91</v>
          </cell>
        </row>
        <row r="796">
          <cell r="A796">
            <v>44022</v>
          </cell>
          <cell r="B796">
            <v>29.02</v>
          </cell>
        </row>
        <row r="797">
          <cell r="A797">
            <v>44029</v>
          </cell>
          <cell r="B797">
            <v>27.82</v>
          </cell>
        </row>
        <row r="798">
          <cell r="A798">
            <v>44036</v>
          </cell>
          <cell r="B798">
            <v>26.37</v>
          </cell>
        </row>
        <row r="799">
          <cell r="A799">
            <v>44043</v>
          </cell>
          <cell r="B799">
            <v>26.28</v>
          </cell>
        </row>
        <row r="800">
          <cell r="A800">
            <v>44050</v>
          </cell>
          <cell r="B800">
            <v>26.42</v>
          </cell>
        </row>
        <row r="801">
          <cell r="A801">
            <v>44057</v>
          </cell>
          <cell r="B801">
            <v>25.48</v>
          </cell>
        </row>
        <row r="802">
          <cell r="A802">
            <v>44064</v>
          </cell>
          <cell r="B802">
            <v>25.65</v>
          </cell>
        </row>
        <row r="803">
          <cell r="A803">
            <v>44071</v>
          </cell>
          <cell r="B803">
            <v>29.52</v>
          </cell>
        </row>
        <row r="804">
          <cell r="A804">
            <v>44078</v>
          </cell>
          <cell r="B804">
            <v>27.36</v>
          </cell>
        </row>
        <row r="805">
          <cell r="A805">
            <v>44085</v>
          </cell>
          <cell r="B805">
            <v>28.26</v>
          </cell>
        </row>
        <row r="806">
          <cell r="A806">
            <v>44092</v>
          </cell>
          <cell r="B806">
            <v>27.99</v>
          </cell>
        </row>
        <row r="807">
          <cell r="A807">
            <v>44099</v>
          </cell>
          <cell r="B807">
            <v>26.17</v>
          </cell>
        </row>
        <row r="808">
          <cell r="A808">
            <v>44106</v>
          </cell>
          <cell r="B808">
            <v>27.03</v>
          </cell>
        </row>
        <row r="809">
          <cell r="A809">
            <v>44113</v>
          </cell>
          <cell r="B809">
            <v>25.71</v>
          </cell>
        </row>
        <row r="810">
          <cell r="A810">
            <v>44120</v>
          </cell>
          <cell r="B810">
            <v>24.89</v>
          </cell>
        </row>
        <row r="811">
          <cell r="A811">
            <v>44127</v>
          </cell>
          <cell r="B811">
            <v>25.49</v>
          </cell>
        </row>
        <row r="812">
          <cell r="A812">
            <v>44134</v>
          </cell>
          <cell r="B812">
            <v>23.71</v>
          </cell>
        </row>
        <row r="813">
          <cell r="A813">
            <v>44141</v>
          </cell>
          <cell r="B813">
            <v>25.42</v>
          </cell>
        </row>
        <row r="814">
          <cell r="A814">
            <v>44148</v>
          </cell>
          <cell r="B814">
            <v>26.28</v>
          </cell>
        </row>
        <row r="815">
          <cell r="A815">
            <v>44155</v>
          </cell>
          <cell r="B815">
            <v>26.74</v>
          </cell>
        </row>
        <row r="816">
          <cell r="A816">
            <v>44162</v>
          </cell>
          <cell r="B816">
            <v>28.13</v>
          </cell>
        </row>
        <row r="817">
          <cell r="A817">
            <v>44169</v>
          </cell>
          <cell r="B817">
            <v>30.11</v>
          </cell>
        </row>
        <row r="818">
          <cell r="A818">
            <v>44176</v>
          </cell>
          <cell r="B818">
            <v>30.52</v>
          </cell>
        </row>
        <row r="819">
          <cell r="A819">
            <v>44183</v>
          </cell>
          <cell r="B819">
            <v>31.1</v>
          </cell>
        </row>
        <row r="820">
          <cell r="A820">
            <v>44190</v>
          </cell>
          <cell r="B820">
            <v>32.19</v>
          </cell>
        </row>
        <row r="821">
          <cell r="A821">
            <v>44197</v>
          </cell>
          <cell r="B821">
            <v>32.72</v>
          </cell>
        </row>
        <row r="822">
          <cell r="A822">
            <v>44204</v>
          </cell>
          <cell r="B822">
            <v>34.92</v>
          </cell>
        </row>
        <row r="823">
          <cell r="A823">
            <v>44211</v>
          </cell>
          <cell r="B823">
            <v>31.74</v>
          </cell>
        </row>
        <row r="824">
          <cell r="A824">
            <v>44218</v>
          </cell>
          <cell r="B824">
            <v>34.24</v>
          </cell>
        </row>
        <row r="825">
          <cell r="A825">
            <v>44225</v>
          </cell>
          <cell r="B825">
            <v>32.950000000000003</v>
          </cell>
        </row>
        <row r="826">
          <cell r="A826">
            <v>44232</v>
          </cell>
          <cell r="B826">
            <v>38.200000000000003</v>
          </cell>
        </row>
        <row r="827">
          <cell r="A827">
            <v>44239</v>
          </cell>
          <cell r="B827">
            <v>40.020000000000003</v>
          </cell>
        </row>
        <row r="828">
          <cell r="A828">
            <v>44246</v>
          </cell>
          <cell r="B828">
            <v>37.4</v>
          </cell>
        </row>
        <row r="829">
          <cell r="A829">
            <v>44253</v>
          </cell>
          <cell r="B829">
            <v>37.28</v>
          </cell>
        </row>
        <row r="830">
          <cell r="A830">
            <v>44260</v>
          </cell>
          <cell r="B830">
            <v>39.020000000000003</v>
          </cell>
        </row>
        <row r="831">
          <cell r="A831">
            <v>44267</v>
          </cell>
          <cell r="B831">
            <v>42.85</v>
          </cell>
        </row>
        <row r="832">
          <cell r="A832">
            <v>44274</v>
          </cell>
          <cell r="B832">
            <v>41.97</v>
          </cell>
        </row>
        <row r="833">
          <cell r="A833">
            <v>44281</v>
          </cell>
          <cell r="B833">
            <v>41.73</v>
          </cell>
        </row>
        <row r="834">
          <cell r="A834">
            <v>44288</v>
          </cell>
          <cell r="B834">
            <v>42.47</v>
          </cell>
        </row>
        <row r="835">
          <cell r="A835">
            <v>44295</v>
          </cell>
          <cell r="B835">
            <v>43.64</v>
          </cell>
        </row>
        <row r="836">
          <cell r="A836">
            <v>44302</v>
          </cell>
          <cell r="B836">
            <v>44.42</v>
          </cell>
        </row>
        <row r="837">
          <cell r="A837">
            <v>44309</v>
          </cell>
          <cell r="B837">
            <v>46.95</v>
          </cell>
        </row>
        <row r="838">
          <cell r="A838">
            <v>44316</v>
          </cell>
          <cell r="B838">
            <v>48.84</v>
          </cell>
        </row>
        <row r="839">
          <cell r="A839">
            <v>44323</v>
          </cell>
          <cell r="B839">
            <v>50.45</v>
          </cell>
        </row>
        <row r="840">
          <cell r="A840">
            <v>44330</v>
          </cell>
          <cell r="B840">
            <v>56.65</v>
          </cell>
        </row>
        <row r="841">
          <cell r="A841">
            <v>44337</v>
          </cell>
          <cell r="B841">
            <v>51.75</v>
          </cell>
        </row>
        <row r="842">
          <cell r="A842">
            <v>44344</v>
          </cell>
          <cell r="B842">
            <v>51.03</v>
          </cell>
        </row>
        <row r="843">
          <cell r="A843">
            <v>44351</v>
          </cell>
          <cell r="B843">
            <v>49.97</v>
          </cell>
        </row>
        <row r="844">
          <cell r="A844">
            <v>44358</v>
          </cell>
          <cell r="B844">
            <v>52.67</v>
          </cell>
        </row>
        <row r="845">
          <cell r="A845">
            <v>44365</v>
          </cell>
          <cell r="B845">
            <v>51.9</v>
          </cell>
        </row>
        <row r="846">
          <cell r="A846">
            <v>44372</v>
          </cell>
          <cell r="B846">
            <v>55.05</v>
          </cell>
        </row>
        <row r="847">
          <cell r="A847">
            <v>44379</v>
          </cell>
          <cell r="B847">
            <v>57.35</v>
          </cell>
        </row>
        <row r="848">
          <cell r="A848">
            <v>44386</v>
          </cell>
          <cell r="B848">
            <v>54.26</v>
          </cell>
        </row>
        <row r="849">
          <cell r="A849">
            <v>44393</v>
          </cell>
          <cell r="B849">
            <v>52.89</v>
          </cell>
        </row>
        <row r="850">
          <cell r="A850">
            <v>44400</v>
          </cell>
          <cell r="B850">
            <v>50.89</v>
          </cell>
        </row>
        <row r="851">
          <cell r="A851">
            <v>44407</v>
          </cell>
          <cell r="B851">
            <v>53.33</v>
          </cell>
        </row>
        <row r="852">
          <cell r="A852">
            <v>44414</v>
          </cell>
          <cell r="B852">
            <v>56.66</v>
          </cell>
        </row>
        <row r="853">
          <cell r="A853">
            <v>44421</v>
          </cell>
          <cell r="B853">
            <v>55.38</v>
          </cell>
        </row>
        <row r="854">
          <cell r="A854">
            <v>44428</v>
          </cell>
          <cell r="B854">
            <v>54.38</v>
          </cell>
        </row>
        <row r="855">
          <cell r="A855">
            <v>44435</v>
          </cell>
          <cell r="B855">
            <v>59</v>
          </cell>
        </row>
        <row r="856">
          <cell r="A856">
            <v>44442</v>
          </cell>
          <cell r="B856">
            <v>61.32</v>
          </cell>
        </row>
        <row r="857">
          <cell r="A857">
            <v>44449</v>
          </cell>
          <cell r="B857">
            <v>60.92</v>
          </cell>
        </row>
        <row r="858">
          <cell r="A858">
            <v>44456</v>
          </cell>
          <cell r="B858">
            <v>59.48</v>
          </cell>
        </row>
        <row r="859">
          <cell r="A859">
            <v>44463</v>
          </cell>
          <cell r="B859">
            <v>62.94</v>
          </cell>
        </row>
        <row r="860">
          <cell r="A860">
            <v>44470</v>
          </cell>
          <cell r="B860">
            <v>62.04</v>
          </cell>
        </row>
        <row r="861">
          <cell r="A861">
            <v>44477</v>
          </cell>
          <cell r="B861">
            <v>58.33</v>
          </cell>
        </row>
        <row r="862">
          <cell r="A862">
            <v>44484</v>
          </cell>
          <cell r="B862">
            <v>59.44</v>
          </cell>
        </row>
        <row r="863">
          <cell r="A863">
            <v>44491</v>
          </cell>
          <cell r="B863">
            <v>58.27</v>
          </cell>
        </row>
        <row r="864">
          <cell r="A864">
            <v>44498</v>
          </cell>
          <cell r="B864">
            <v>58.71</v>
          </cell>
        </row>
        <row r="865">
          <cell r="A865">
            <v>44505</v>
          </cell>
          <cell r="B865">
            <v>59.39</v>
          </cell>
        </row>
        <row r="866">
          <cell r="A866">
            <v>44512</v>
          </cell>
          <cell r="B866">
            <v>63.27</v>
          </cell>
        </row>
        <row r="867">
          <cell r="A867">
            <v>44519</v>
          </cell>
          <cell r="B867">
            <v>69.36</v>
          </cell>
        </row>
        <row r="868">
          <cell r="A868">
            <v>44526</v>
          </cell>
          <cell r="B868">
            <v>72.78</v>
          </cell>
        </row>
        <row r="869">
          <cell r="A869">
            <v>44533</v>
          </cell>
          <cell r="B869">
            <v>78.25</v>
          </cell>
        </row>
        <row r="870">
          <cell r="A870">
            <v>44540</v>
          </cell>
          <cell r="B870">
            <v>83.73</v>
          </cell>
        </row>
        <row r="871">
          <cell r="A871">
            <v>44547</v>
          </cell>
          <cell r="B871">
            <v>73.28</v>
          </cell>
        </row>
        <row r="872">
          <cell r="A872">
            <v>44554</v>
          </cell>
          <cell r="B872">
            <v>76.31</v>
          </cell>
        </row>
        <row r="873">
          <cell r="A873">
            <v>44561</v>
          </cell>
          <cell r="B873">
            <v>80.650000000000006</v>
          </cell>
        </row>
        <row r="874">
          <cell r="A874">
            <v>44568</v>
          </cell>
          <cell r="B874">
            <v>85.42</v>
          </cell>
        </row>
        <row r="875">
          <cell r="A875">
            <v>44575</v>
          </cell>
          <cell r="B875">
            <v>82.08</v>
          </cell>
        </row>
        <row r="876">
          <cell r="A876">
            <v>44582</v>
          </cell>
          <cell r="B876">
            <v>84.47</v>
          </cell>
        </row>
        <row r="877">
          <cell r="A877">
            <v>44589</v>
          </cell>
          <cell r="B877">
            <v>89.22</v>
          </cell>
        </row>
        <row r="878">
          <cell r="A878">
            <v>44596</v>
          </cell>
          <cell r="B878">
            <v>96.45</v>
          </cell>
        </row>
        <row r="879">
          <cell r="A879">
            <v>44603</v>
          </cell>
          <cell r="B879">
            <v>92.87</v>
          </cell>
        </row>
        <row r="880">
          <cell r="A880">
            <v>44610</v>
          </cell>
          <cell r="B880">
            <v>89.47</v>
          </cell>
        </row>
        <row r="881">
          <cell r="A881">
            <v>44617</v>
          </cell>
          <cell r="B881">
            <v>88.14</v>
          </cell>
        </row>
        <row r="882">
          <cell r="A882">
            <v>44624</v>
          </cell>
          <cell r="B882">
            <v>65.099999999999994</v>
          </cell>
        </row>
        <row r="883">
          <cell r="A883">
            <v>44631</v>
          </cell>
          <cell r="B883">
            <v>76.760000000000005</v>
          </cell>
        </row>
        <row r="884">
          <cell r="A884">
            <v>44638</v>
          </cell>
          <cell r="B884">
            <v>78.89</v>
          </cell>
        </row>
        <row r="885">
          <cell r="A885">
            <v>44645</v>
          </cell>
          <cell r="B885">
            <v>78.599999999999994</v>
          </cell>
        </row>
        <row r="886">
          <cell r="A886">
            <v>44652</v>
          </cell>
          <cell r="B886">
            <v>78.489999999999995</v>
          </cell>
        </row>
        <row r="887">
          <cell r="A887">
            <v>44659</v>
          </cell>
          <cell r="B887">
            <v>80.09</v>
          </cell>
        </row>
        <row r="888">
          <cell r="A888">
            <v>44666</v>
          </cell>
          <cell r="B888">
            <v>79.97</v>
          </cell>
        </row>
        <row r="889">
          <cell r="A889">
            <v>44673</v>
          </cell>
          <cell r="B889">
            <v>88.99</v>
          </cell>
        </row>
        <row r="890">
          <cell r="A890">
            <v>44680</v>
          </cell>
          <cell r="B890">
            <v>84.45</v>
          </cell>
        </row>
        <row r="891">
          <cell r="A891">
            <v>44687</v>
          </cell>
          <cell r="B891">
            <v>91.54</v>
          </cell>
        </row>
        <row r="892">
          <cell r="A892">
            <v>44694</v>
          </cell>
          <cell r="B892">
            <v>88.48</v>
          </cell>
        </row>
        <row r="893">
          <cell r="A893">
            <v>44701</v>
          </cell>
          <cell r="B893">
            <v>80.39</v>
          </cell>
        </row>
        <row r="894">
          <cell r="A894">
            <v>44708</v>
          </cell>
          <cell r="B894">
            <v>84.2</v>
          </cell>
        </row>
        <row r="895">
          <cell r="A895">
            <v>44715</v>
          </cell>
          <cell r="B895">
            <v>86.87</v>
          </cell>
        </row>
        <row r="896">
          <cell r="A896">
            <v>44722</v>
          </cell>
          <cell r="B896">
            <v>81.86</v>
          </cell>
        </row>
        <row r="897">
          <cell r="A897">
            <v>44729</v>
          </cell>
          <cell r="B897">
            <v>82.37</v>
          </cell>
        </row>
        <row r="898">
          <cell r="A898">
            <v>44736</v>
          </cell>
          <cell r="B898">
            <v>83.43</v>
          </cell>
        </row>
        <row r="899">
          <cell r="A899">
            <v>44743</v>
          </cell>
          <cell r="B899">
            <v>85.58</v>
          </cell>
        </row>
        <row r="900">
          <cell r="A900">
            <v>44750</v>
          </cell>
          <cell r="B900">
            <v>82.79</v>
          </cell>
        </row>
        <row r="901">
          <cell r="A901">
            <v>44757</v>
          </cell>
          <cell r="B901">
            <v>85.38</v>
          </cell>
        </row>
        <row r="902">
          <cell r="A902">
            <v>44764</v>
          </cell>
          <cell r="B902">
            <v>76.3</v>
          </cell>
        </row>
        <row r="903">
          <cell r="A903">
            <v>44771</v>
          </cell>
          <cell r="B903">
            <v>78.55</v>
          </cell>
        </row>
        <row r="904">
          <cell r="A904">
            <v>44778</v>
          </cell>
          <cell r="B904">
            <v>84.76</v>
          </cell>
        </row>
        <row r="905">
          <cell r="A905">
            <v>44785</v>
          </cell>
          <cell r="B905">
            <v>88.87</v>
          </cell>
        </row>
        <row r="906">
          <cell r="A906">
            <v>44792</v>
          </cell>
          <cell r="B906">
            <v>98.01</v>
          </cell>
        </row>
        <row r="907">
          <cell r="A907">
            <v>44799</v>
          </cell>
          <cell r="B907">
            <v>90.31</v>
          </cell>
        </row>
        <row r="908">
          <cell r="A908">
            <v>44806</v>
          </cell>
          <cell r="B908">
            <v>77.89</v>
          </cell>
        </row>
        <row r="909">
          <cell r="A909">
            <v>44813</v>
          </cell>
          <cell r="B909">
            <v>66.08</v>
          </cell>
        </row>
        <row r="910">
          <cell r="A910">
            <v>44820</v>
          </cell>
          <cell r="B910">
            <v>73.27</v>
          </cell>
        </row>
        <row r="911">
          <cell r="A911">
            <v>44827</v>
          </cell>
          <cell r="B911">
            <v>65.77</v>
          </cell>
        </row>
        <row r="912">
          <cell r="A912">
            <v>44834</v>
          </cell>
          <cell r="B912">
            <v>66.73</v>
          </cell>
        </row>
        <row r="913">
          <cell r="A913">
            <v>44841</v>
          </cell>
          <cell r="B913">
            <v>69.849999999999994</v>
          </cell>
        </row>
        <row r="914">
          <cell r="A914">
            <v>44848</v>
          </cell>
          <cell r="B914">
            <v>68.02</v>
          </cell>
        </row>
        <row r="915">
          <cell r="A915">
            <v>44855</v>
          </cell>
          <cell r="B915">
            <v>68.72</v>
          </cell>
        </row>
        <row r="916">
          <cell r="A916">
            <v>44862</v>
          </cell>
          <cell r="B916">
            <v>81.209999999999994</v>
          </cell>
        </row>
        <row r="917">
          <cell r="A917">
            <v>44869</v>
          </cell>
          <cell r="B917">
            <v>76.36</v>
          </cell>
        </row>
        <row r="918">
          <cell r="A918">
            <v>44876</v>
          </cell>
          <cell r="B918">
            <v>75.84</v>
          </cell>
        </row>
        <row r="919">
          <cell r="A919">
            <v>44883</v>
          </cell>
          <cell r="B919">
            <v>72.47</v>
          </cell>
        </row>
        <row r="920">
          <cell r="A920">
            <v>44890</v>
          </cell>
          <cell r="B920">
            <v>78.86</v>
          </cell>
        </row>
        <row r="921">
          <cell r="A921">
            <v>44897</v>
          </cell>
          <cell r="B921">
            <v>87.67</v>
          </cell>
        </row>
        <row r="922">
          <cell r="A922">
            <v>44904</v>
          </cell>
          <cell r="B922">
            <v>87.84</v>
          </cell>
        </row>
        <row r="923">
          <cell r="A923">
            <v>44911</v>
          </cell>
          <cell r="B923">
            <v>83.82</v>
          </cell>
        </row>
        <row r="924">
          <cell r="A924">
            <v>44918</v>
          </cell>
          <cell r="B924">
            <v>89.37</v>
          </cell>
        </row>
        <row r="925">
          <cell r="A925">
            <v>44925</v>
          </cell>
          <cell r="B925">
            <v>83.97</v>
          </cell>
        </row>
        <row r="926">
          <cell r="A926">
            <v>44932</v>
          </cell>
          <cell r="B926">
            <v>77.39</v>
          </cell>
        </row>
        <row r="927">
          <cell r="A927">
            <v>44939</v>
          </cell>
          <cell r="B927">
            <v>79.86</v>
          </cell>
        </row>
        <row r="928">
          <cell r="A928">
            <v>44946</v>
          </cell>
          <cell r="B928">
            <v>85.08</v>
          </cell>
        </row>
        <row r="929">
          <cell r="A929">
            <v>44953</v>
          </cell>
          <cell r="B929">
            <v>89.23</v>
          </cell>
        </row>
        <row r="930">
          <cell r="A930">
            <v>44960</v>
          </cell>
          <cell r="B930">
            <v>93.29</v>
          </cell>
        </row>
        <row r="931">
          <cell r="A931">
            <v>44967</v>
          </cell>
          <cell r="B931">
            <v>93.03</v>
          </cell>
        </row>
        <row r="932">
          <cell r="A932">
            <v>44974</v>
          </cell>
          <cell r="B932">
            <v>96.25</v>
          </cell>
        </row>
        <row r="933">
          <cell r="A933">
            <v>44981</v>
          </cell>
          <cell r="B933">
            <v>97.39</v>
          </cell>
        </row>
        <row r="934">
          <cell r="A934">
            <v>44988</v>
          </cell>
          <cell r="B934">
            <v>92.18</v>
          </cell>
        </row>
        <row r="935">
          <cell r="A935">
            <v>44995</v>
          </cell>
          <cell r="B935">
            <v>99.8</v>
          </cell>
        </row>
        <row r="936">
          <cell r="A936">
            <v>45002</v>
          </cell>
          <cell r="B936">
            <v>87.29</v>
          </cell>
        </row>
        <row r="937">
          <cell r="A937">
            <v>45009</v>
          </cell>
          <cell r="B937">
            <v>87.65</v>
          </cell>
        </row>
        <row r="938">
          <cell r="A938">
            <v>45016</v>
          </cell>
          <cell r="B938">
            <v>91.93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f_panel_master"/>
    </sheetNames>
    <sheetDataSet>
      <sheetData sheetId="0">
        <row r="1">
          <cell r="A1" t="str">
            <v>entity_id</v>
          </cell>
          <cell r="B1" t="str">
            <v>year</v>
          </cell>
          <cell r="C1" t="str">
            <v>absolute_ghg_scope_1</v>
          </cell>
          <cell r="D1" t="str">
            <v>absolute_ghg_scope_2</v>
          </cell>
          <cell r="E1" t="str">
            <v>intensity_ghg_scope_1</v>
          </cell>
          <cell r="F1" t="str">
            <v>intensity_ghg_scope_2</v>
          </cell>
          <cell r="G1" t="str">
            <v>total_carbon_emission</v>
          </cell>
          <cell r="H1" t="str">
            <v>biomass</v>
          </cell>
          <cell r="I1" t="str">
            <v>coal</v>
          </cell>
          <cell r="J1" t="str">
            <v>geothermal</v>
          </cell>
          <cell r="K1" t="str">
            <v>hydroelectric</v>
          </cell>
          <cell r="L1" t="str">
            <v>landfill_gas</v>
          </cell>
          <cell r="M1" t="str">
            <v>liquid_nat_gas</v>
          </cell>
          <cell r="N1" t="str">
            <v>nat_gas</v>
          </cell>
          <cell r="O1" t="str">
            <v>nuclear</v>
          </cell>
          <cell r="P1" t="str">
            <v>petroleum_oil</v>
          </cell>
          <cell r="Q1" t="str">
            <v>solar</v>
          </cell>
          <cell r="R1" t="str">
            <v>wave_and_tidal</v>
          </cell>
          <cell r="S1" t="str">
            <v>wind</v>
          </cell>
          <cell r="T1" t="str">
            <v>green_tech_power</v>
          </cell>
          <cell r="U1" t="str">
            <v>fossil_fuel_power</v>
          </cell>
          <cell r="V1" t="str">
            <v>total_power</v>
          </cell>
          <cell r="W1" t="str">
            <v>green_tech_rr</v>
          </cell>
          <cell r="X1" t="str">
            <v>is_reduced_ce</v>
          </cell>
          <cell r="Y1" t="str">
            <v>is_long_hist</v>
          </cell>
        </row>
        <row r="2">
          <cell r="A2">
            <v>5001248</v>
          </cell>
        </row>
        <row r="3">
          <cell r="A3">
            <v>4147764</v>
          </cell>
          <cell r="B3">
            <v>2004</v>
          </cell>
        </row>
        <row r="4">
          <cell r="A4">
            <v>4147764</v>
          </cell>
          <cell r="B4">
            <v>2005</v>
          </cell>
        </row>
        <row r="5">
          <cell r="A5">
            <v>4147764</v>
          </cell>
          <cell r="B5">
            <v>2006</v>
          </cell>
        </row>
        <row r="6">
          <cell r="A6">
            <v>4147764</v>
          </cell>
          <cell r="B6">
            <v>2007</v>
          </cell>
        </row>
        <row r="7">
          <cell r="A7">
            <v>4147764</v>
          </cell>
          <cell r="B7">
            <v>2008</v>
          </cell>
        </row>
        <row r="8">
          <cell r="A8">
            <v>4147764</v>
          </cell>
          <cell r="B8">
            <v>2009</v>
          </cell>
        </row>
        <row r="9">
          <cell r="A9">
            <v>4147764</v>
          </cell>
          <cell r="B9">
            <v>2010</v>
          </cell>
        </row>
        <row r="10">
          <cell r="A10">
            <v>4147764</v>
          </cell>
          <cell r="B10">
            <v>2011</v>
          </cell>
        </row>
        <row r="11">
          <cell r="A11">
            <v>4147764</v>
          </cell>
          <cell r="B11">
            <v>2012</v>
          </cell>
        </row>
        <row r="12">
          <cell r="A12">
            <v>4147764</v>
          </cell>
          <cell r="B12">
            <v>2013</v>
          </cell>
        </row>
        <row r="13">
          <cell r="A13">
            <v>4147764</v>
          </cell>
          <cell r="B13">
            <v>2014</v>
          </cell>
        </row>
        <row r="14">
          <cell r="A14">
            <v>4147764</v>
          </cell>
          <cell r="B14">
            <v>2015</v>
          </cell>
        </row>
        <row r="15">
          <cell r="A15">
            <v>4147764</v>
          </cell>
          <cell r="B15">
            <v>2016</v>
          </cell>
        </row>
        <row r="16">
          <cell r="A16">
            <v>4147764</v>
          </cell>
          <cell r="B16">
            <v>2017</v>
          </cell>
        </row>
        <row r="17">
          <cell r="A17">
            <v>4147764</v>
          </cell>
          <cell r="B17">
            <v>2018</v>
          </cell>
        </row>
        <row r="18">
          <cell r="A18">
            <v>4147764</v>
          </cell>
          <cell r="B18">
            <v>2019</v>
          </cell>
        </row>
        <row r="19">
          <cell r="A19">
            <v>4147764</v>
          </cell>
          <cell r="B19">
            <v>2020</v>
          </cell>
        </row>
        <row r="20">
          <cell r="A20">
            <v>10421857</v>
          </cell>
          <cell r="B20">
            <v>2016</v>
          </cell>
        </row>
        <row r="21">
          <cell r="A21">
            <v>10421857</v>
          </cell>
          <cell r="B21">
            <v>2017</v>
          </cell>
        </row>
        <row r="22">
          <cell r="A22">
            <v>10421857</v>
          </cell>
          <cell r="B22">
            <v>2018</v>
          </cell>
        </row>
        <row r="23">
          <cell r="A23">
            <v>10421857</v>
          </cell>
          <cell r="B23">
            <v>2020</v>
          </cell>
        </row>
        <row r="24">
          <cell r="A24">
            <v>5001229</v>
          </cell>
        </row>
        <row r="25">
          <cell r="A25">
            <v>4098512</v>
          </cell>
          <cell r="B25">
            <v>2004</v>
          </cell>
        </row>
        <row r="26">
          <cell r="A26">
            <v>4098512</v>
          </cell>
          <cell r="B26">
            <v>2005</v>
          </cell>
        </row>
        <row r="27">
          <cell r="A27">
            <v>4098512</v>
          </cell>
          <cell r="B27">
            <v>2006</v>
          </cell>
        </row>
        <row r="28">
          <cell r="A28">
            <v>4098512</v>
          </cell>
          <cell r="B28">
            <v>2007</v>
          </cell>
        </row>
        <row r="29">
          <cell r="A29">
            <v>4098512</v>
          </cell>
          <cell r="B29">
            <v>2008</v>
          </cell>
        </row>
        <row r="30">
          <cell r="A30">
            <v>4098512</v>
          </cell>
          <cell r="B30">
            <v>2009</v>
          </cell>
        </row>
        <row r="31">
          <cell r="A31">
            <v>4098512</v>
          </cell>
          <cell r="B31">
            <v>2010</v>
          </cell>
        </row>
        <row r="32">
          <cell r="A32">
            <v>4098512</v>
          </cell>
          <cell r="B32">
            <v>2011</v>
          </cell>
        </row>
        <row r="33">
          <cell r="A33">
            <v>4098512</v>
          </cell>
          <cell r="B33">
            <v>2012</v>
          </cell>
        </row>
        <row r="34">
          <cell r="A34">
            <v>4098512</v>
          </cell>
          <cell r="B34">
            <v>2013</v>
          </cell>
        </row>
        <row r="35">
          <cell r="A35">
            <v>4098512</v>
          </cell>
          <cell r="B35">
            <v>2014</v>
          </cell>
        </row>
        <row r="36">
          <cell r="A36">
            <v>4098512</v>
          </cell>
          <cell r="B36">
            <v>2015</v>
          </cell>
        </row>
        <row r="37">
          <cell r="A37">
            <v>4098512</v>
          </cell>
          <cell r="B37">
            <v>2016</v>
          </cell>
        </row>
        <row r="38">
          <cell r="A38">
            <v>4098512</v>
          </cell>
          <cell r="B38">
            <v>2017</v>
          </cell>
        </row>
        <row r="39">
          <cell r="A39">
            <v>4098512</v>
          </cell>
          <cell r="B39">
            <v>2018</v>
          </cell>
        </row>
        <row r="40">
          <cell r="A40">
            <v>4098512</v>
          </cell>
          <cell r="B40">
            <v>2019</v>
          </cell>
        </row>
        <row r="41">
          <cell r="A41">
            <v>4098512</v>
          </cell>
          <cell r="B41">
            <v>2020</v>
          </cell>
        </row>
        <row r="42">
          <cell r="A42">
            <v>4101540</v>
          </cell>
          <cell r="B42">
            <v>2004</v>
          </cell>
        </row>
        <row r="43">
          <cell r="A43">
            <v>4101540</v>
          </cell>
          <cell r="B43">
            <v>2005</v>
          </cell>
        </row>
        <row r="44">
          <cell r="A44">
            <v>4101540</v>
          </cell>
          <cell r="B44">
            <v>2006</v>
          </cell>
        </row>
        <row r="45">
          <cell r="A45">
            <v>4101540</v>
          </cell>
          <cell r="B45">
            <v>2007</v>
          </cell>
        </row>
        <row r="46">
          <cell r="A46">
            <v>4101540</v>
          </cell>
          <cell r="B46">
            <v>2008</v>
          </cell>
        </row>
        <row r="47">
          <cell r="A47">
            <v>4101540</v>
          </cell>
          <cell r="B47">
            <v>2009</v>
          </cell>
        </row>
        <row r="48">
          <cell r="A48">
            <v>4101540</v>
          </cell>
          <cell r="B48">
            <v>2010</v>
          </cell>
        </row>
        <row r="49">
          <cell r="A49">
            <v>4101540</v>
          </cell>
          <cell r="B49">
            <v>2011</v>
          </cell>
        </row>
        <row r="50">
          <cell r="A50">
            <v>4101540</v>
          </cell>
          <cell r="B50">
            <v>2012</v>
          </cell>
        </row>
        <row r="51">
          <cell r="A51">
            <v>4101540</v>
          </cell>
          <cell r="B51">
            <v>2013</v>
          </cell>
        </row>
        <row r="52">
          <cell r="A52">
            <v>4101540</v>
          </cell>
          <cell r="B52">
            <v>2014</v>
          </cell>
        </row>
        <row r="53">
          <cell r="A53">
            <v>4101540</v>
          </cell>
          <cell r="B53">
            <v>2015</v>
          </cell>
        </row>
        <row r="54">
          <cell r="A54">
            <v>4101540</v>
          </cell>
          <cell r="B54">
            <v>2016</v>
          </cell>
        </row>
        <row r="55">
          <cell r="A55">
            <v>4101540</v>
          </cell>
          <cell r="B55">
            <v>2017</v>
          </cell>
        </row>
        <row r="56">
          <cell r="A56">
            <v>4101540</v>
          </cell>
          <cell r="B56">
            <v>2018</v>
          </cell>
        </row>
        <row r="57">
          <cell r="A57">
            <v>4101540</v>
          </cell>
          <cell r="B57">
            <v>2019</v>
          </cell>
        </row>
        <row r="58">
          <cell r="A58">
            <v>4101540</v>
          </cell>
          <cell r="B58">
            <v>2020</v>
          </cell>
        </row>
        <row r="59">
          <cell r="A59">
            <v>5001167</v>
          </cell>
          <cell r="B59">
            <v>2019</v>
          </cell>
        </row>
        <row r="60">
          <cell r="A60">
            <v>5001167</v>
          </cell>
          <cell r="B60">
            <v>2020</v>
          </cell>
        </row>
        <row r="61">
          <cell r="A61">
            <v>6933542</v>
          </cell>
        </row>
        <row r="62">
          <cell r="A62">
            <v>7402455</v>
          </cell>
        </row>
        <row r="63">
          <cell r="A63">
            <v>5001057</v>
          </cell>
        </row>
        <row r="64">
          <cell r="A64">
            <v>5001290</v>
          </cell>
          <cell r="B64">
            <v>2004</v>
          </cell>
        </row>
        <row r="65">
          <cell r="A65">
            <v>5001290</v>
          </cell>
          <cell r="B65">
            <v>2005</v>
          </cell>
        </row>
        <row r="66">
          <cell r="A66">
            <v>5001290</v>
          </cell>
          <cell r="B66">
            <v>2006</v>
          </cell>
        </row>
        <row r="67">
          <cell r="A67">
            <v>5001290</v>
          </cell>
          <cell r="B67">
            <v>2007</v>
          </cell>
        </row>
        <row r="68">
          <cell r="A68">
            <v>5001290</v>
          </cell>
          <cell r="B68">
            <v>2008</v>
          </cell>
        </row>
        <row r="69">
          <cell r="A69">
            <v>5001290</v>
          </cell>
          <cell r="B69">
            <v>2009</v>
          </cell>
        </row>
        <row r="70">
          <cell r="A70">
            <v>5001290</v>
          </cell>
          <cell r="B70">
            <v>2010</v>
          </cell>
        </row>
        <row r="71">
          <cell r="A71">
            <v>5001290</v>
          </cell>
          <cell r="B71">
            <v>2011</v>
          </cell>
        </row>
        <row r="72">
          <cell r="A72">
            <v>5001290</v>
          </cell>
          <cell r="B72">
            <v>2012</v>
          </cell>
        </row>
        <row r="73">
          <cell r="A73">
            <v>5001290</v>
          </cell>
          <cell r="B73">
            <v>2013</v>
          </cell>
        </row>
        <row r="74">
          <cell r="A74">
            <v>5001290</v>
          </cell>
          <cell r="B74">
            <v>2014</v>
          </cell>
        </row>
        <row r="75">
          <cell r="A75">
            <v>5001290</v>
          </cell>
          <cell r="B75">
            <v>2015</v>
          </cell>
        </row>
        <row r="76">
          <cell r="A76">
            <v>5001290</v>
          </cell>
          <cell r="B76">
            <v>2016</v>
          </cell>
        </row>
        <row r="77">
          <cell r="A77">
            <v>5001290</v>
          </cell>
          <cell r="B77">
            <v>2017</v>
          </cell>
        </row>
        <row r="78">
          <cell r="A78">
            <v>5001290</v>
          </cell>
          <cell r="B78">
            <v>2018</v>
          </cell>
        </row>
        <row r="79">
          <cell r="A79">
            <v>5001290</v>
          </cell>
          <cell r="B79">
            <v>2019</v>
          </cell>
        </row>
        <row r="80">
          <cell r="A80">
            <v>5001290</v>
          </cell>
          <cell r="B80">
            <v>2020</v>
          </cell>
        </row>
        <row r="81">
          <cell r="A81">
            <v>4825275</v>
          </cell>
          <cell r="B81">
            <v>2004</v>
          </cell>
        </row>
        <row r="82">
          <cell r="A82">
            <v>4825275</v>
          </cell>
          <cell r="B82">
            <v>2005</v>
          </cell>
        </row>
        <row r="83">
          <cell r="A83">
            <v>4825275</v>
          </cell>
          <cell r="B83">
            <v>2006</v>
          </cell>
        </row>
        <row r="84">
          <cell r="A84">
            <v>4825275</v>
          </cell>
          <cell r="B84">
            <v>2008</v>
          </cell>
        </row>
        <row r="85">
          <cell r="A85">
            <v>4825275</v>
          </cell>
          <cell r="B85">
            <v>2009</v>
          </cell>
        </row>
        <row r="86">
          <cell r="A86">
            <v>4825275</v>
          </cell>
          <cell r="B86">
            <v>2010</v>
          </cell>
        </row>
        <row r="87">
          <cell r="A87">
            <v>4825275</v>
          </cell>
          <cell r="B87">
            <v>2011</v>
          </cell>
        </row>
        <row r="88">
          <cell r="A88">
            <v>4825275</v>
          </cell>
          <cell r="B88">
            <v>2012</v>
          </cell>
        </row>
        <row r="89">
          <cell r="A89">
            <v>4825275</v>
          </cell>
          <cell r="B89">
            <v>2013</v>
          </cell>
        </row>
        <row r="90">
          <cell r="A90">
            <v>4825275</v>
          </cell>
          <cell r="B90">
            <v>2014</v>
          </cell>
        </row>
        <row r="91">
          <cell r="A91">
            <v>4825275</v>
          </cell>
          <cell r="B91">
            <v>2015</v>
          </cell>
        </row>
        <row r="92">
          <cell r="A92">
            <v>4825275</v>
          </cell>
          <cell r="B92">
            <v>2016</v>
          </cell>
        </row>
        <row r="93">
          <cell r="A93">
            <v>4825275</v>
          </cell>
          <cell r="B93">
            <v>2017</v>
          </cell>
        </row>
        <row r="94">
          <cell r="A94">
            <v>4825275</v>
          </cell>
          <cell r="B94">
            <v>2018</v>
          </cell>
        </row>
        <row r="95">
          <cell r="A95">
            <v>4825275</v>
          </cell>
          <cell r="B95">
            <v>2019</v>
          </cell>
        </row>
        <row r="96">
          <cell r="A96">
            <v>4825275</v>
          </cell>
          <cell r="B96">
            <v>2020</v>
          </cell>
        </row>
        <row r="97">
          <cell r="A97">
            <v>4098284</v>
          </cell>
          <cell r="B97">
            <v>2004</v>
          </cell>
        </row>
        <row r="98">
          <cell r="A98">
            <v>4098284</v>
          </cell>
          <cell r="B98">
            <v>2005</v>
          </cell>
        </row>
        <row r="99">
          <cell r="A99">
            <v>4098284</v>
          </cell>
          <cell r="B99">
            <v>2006</v>
          </cell>
        </row>
        <row r="100">
          <cell r="A100">
            <v>4098284</v>
          </cell>
          <cell r="B100">
            <v>2007</v>
          </cell>
        </row>
        <row r="101">
          <cell r="A101">
            <v>4098284</v>
          </cell>
          <cell r="B101">
            <v>2008</v>
          </cell>
        </row>
        <row r="102">
          <cell r="A102">
            <v>4098284</v>
          </cell>
          <cell r="B102">
            <v>2009</v>
          </cell>
        </row>
        <row r="103">
          <cell r="A103">
            <v>4098284</v>
          </cell>
          <cell r="B103">
            <v>2010</v>
          </cell>
        </row>
        <row r="104">
          <cell r="A104">
            <v>4098284</v>
          </cell>
          <cell r="B104">
            <v>2011</v>
          </cell>
        </row>
        <row r="105">
          <cell r="A105">
            <v>4098284</v>
          </cell>
          <cell r="B105">
            <v>2012</v>
          </cell>
        </row>
        <row r="106">
          <cell r="A106">
            <v>4098284</v>
          </cell>
          <cell r="B106">
            <v>2013</v>
          </cell>
        </row>
        <row r="107">
          <cell r="A107">
            <v>4098284</v>
          </cell>
          <cell r="B107">
            <v>2014</v>
          </cell>
        </row>
        <row r="108">
          <cell r="A108">
            <v>4098284</v>
          </cell>
          <cell r="B108">
            <v>2015</v>
          </cell>
        </row>
        <row r="109">
          <cell r="A109">
            <v>4098284</v>
          </cell>
          <cell r="B109">
            <v>2016</v>
          </cell>
        </row>
        <row r="110">
          <cell r="A110">
            <v>4098284</v>
          </cell>
          <cell r="B110">
            <v>2017</v>
          </cell>
        </row>
        <row r="111">
          <cell r="A111">
            <v>4098284</v>
          </cell>
          <cell r="B111">
            <v>2018</v>
          </cell>
        </row>
        <row r="112">
          <cell r="A112">
            <v>4098284</v>
          </cell>
          <cell r="B112">
            <v>2019</v>
          </cell>
        </row>
        <row r="113">
          <cell r="A113">
            <v>4098284</v>
          </cell>
          <cell r="B113">
            <v>2020</v>
          </cell>
        </row>
        <row r="114">
          <cell r="A114">
            <v>4098284</v>
          </cell>
          <cell r="B114">
            <v>2021</v>
          </cell>
        </row>
        <row r="115">
          <cell r="A115">
            <v>4632323</v>
          </cell>
          <cell r="B115">
            <v>2009</v>
          </cell>
        </row>
        <row r="116">
          <cell r="A116">
            <v>4632323</v>
          </cell>
          <cell r="B116">
            <v>2010</v>
          </cell>
        </row>
        <row r="117">
          <cell r="A117">
            <v>4632323</v>
          </cell>
          <cell r="B117">
            <v>2011</v>
          </cell>
        </row>
        <row r="118">
          <cell r="A118">
            <v>4632323</v>
          </cell>
          <cell r="B118">
            <v>2012</v>
          </cell>
        </row>
        <row r="119">
          <cell r="A119">
            <v>4632323</v>
          </cell>
          <cell r="B119">
            <v>2013</v>
          </cell>
        </row>
        <row r="120">
          <cell r="A120">
            <v>4632323</v>
          </cell>
          <cell r="B120">
            <v>2014</v>
          </cell>
        </row>
        <row r="121">
          <cell r="A121">
            <v>4632323</v>
          </cell>
          <cell r="B121">
            <v>2015</v>
          </cell>
        </row>
        <row r="122">
          <cell r="A122">
            <v>4632323</v>
          </cell>
          <cell r="B122">
            <v>2016</v>
          </cell>
        </row>
        <row r="123">
          <cell r="A123">
            <v>4632323</v>
          </cell>
          <cell r="B123">
            <v>2017</v>
          </cell>
        </row>
        <row r="124">
          <cell r="A124">
            <v>4632323</v>
          </cell>
          <cell r="B124">
            <v>2018</v>
          </cell>
        </row>
        <row r="125">
          <cell r="A125">
            <v>4632323</v>
          </cell>
          <cell r="B125">
            <v>2019</v>
          </cell>
        </row>
        <row r="126">
          <cell r="A126">
            <v>4632323</v>
          </cell>
          <cell r="B126">
            <v>2020</v>
          </cell>
        </row>
        <row r="127">
          <cell r="A127">
            <v>4072853</v>
          </cell>
          <cell r="B127">
            <v>2004</v>
          </cell>
        </row>
        <row r="128">
          <cell r="A128">
            <v>4072853</v>
          </cell>
          <cell r="B128">
            <v>2005</v>
          </cell>
        </row>
        <row r="129">
          <cell r="A129">
            <v>4072853</v>
          </cell>
          <cell r="B129">
            <v>2006</v>
          </cell>
        </row>
        <row r="130">
          <cell r="A130">
            <v>4072853</v>
          </cell>
          <cell r="B130">
            <v>2007</v>
          </cell>
        </row>
        <row r="131">
          <cell r="A131">
            <v>4072853</v>
          </cell>
          <cell r="B131">
            <v>2008</v>
          </cell>
        </row>
        <row r="132">
          <cell r="A132">
            <v>4072853</v>
          </cell>
          <cell r="B132">
            <v>2009</v>
          </cell>
        </row>
        <row r="133">
          <cell r="A133">
            <v>4072853</v>
          </cell>
          <cell r="B133">
            <v>2010</v>
          </cell>
        </row>
        <row r="134">
          <cell r="A134">
            <v>4072853</v>
          </cell>
          <cell r="B134">
            <v>2011</v>
          </cell>
        </row>
        <row r="135">
          <cell r="A135">
            <v>4072853</v>
          </cell>
          <cell r="B135">
            <v>2012</v>
          </cell>
        </row>
        <row r="136">
          <cell r="A136">
            <v>4072853</v>
          </cell>
          <cell r="B136">
            <v>2013</v>
          </cell>
        </row>
        <row r="137">
          <cell r="A137">
            <v>4072853</v>
          </cell>
          <cell r="B137">
            <v>2014</v>
          </cell>
        </row>
        <row r="138">
          <cell r="A138">
            <v>4072853</v>
          </cell>
          <cell r="B138">
            <v>2015</v>
          </cell>
        </row>
        <row r="139">
          <cell r="A139">
            <v>4072853</v>
          </cell>
          <cell r="B139">
            <v>2016</v>
          </cell>
        </row>
        <row r="140">
          <cell r="A140">
            <v>4072853</v>
          </cell>
          <cell r="B140">
            <v>2017</v>
          </cell>
        </row>
        <row r="141">
          <cell r="A141">
            <v>4072853</v>
          </cell>
          <cell r="B141">
            <v>2018</v>
          </cell>
        </row>
        <row r="142">
          <cell r="A142">
            <v>4072853</v>
          </cell>
          <cell r="B142">
            <v>2019</v>
          </cell>
        </row>
        <row r="143">
          <cell r="A143">
            <v>4072853</v>
          </cell>
          <cell r="B143">
            <v>2020</v>
          </cell>
        </row>
        <row r="144">
          <cell r="A144">
            <v>4072853</v>
          </cell>
          <cell r="B144">
            <v>2021</v>
          </cell>
        </row>
        <row r="145">
          <cell r="A145">
            <v>5001099</v>
          </cell>
          <cell r="B145">
            <v>2013</v>
          </cell>
        </row>
        <row r="146">
          <cell r="A146">
            <v>5001099</v>
          </cell>
          <cell r="B146">
            <v>2014</v>
          </cell>
        </row>
        <row r="147">
          <cell r="A147">
            <v>5001099</v>
          </cell>
          <cell r="B147">
            <v>2015</v>
          </cell>
        </row>
        <row r="148">
          <cell r="A148">
            <v>5001099</v>
          </cell>
          <cell r="B148">
            <v>2016</v>
          </cell>
        </row>
        <row r="149">
          <cell r="A149">
            <v>5001099</v>
          </cell>
          <cell r="B149">
            <v>2017</v>
          </cell>
        </row>
        <row r="150">
          <cell r="A150">
            <v>5001099</v>
          </cell>
          <cell r="B150">
            <v>2018</v>
          </cell>
        </row>
        <row r="151">
          <cell r="A151">
            <v>5001099</v>
          </cell>
          <cell r="B151">
            <v>2019</v>
          </cell>
        </row>
        <row r="152">
          <cell r="A152">
            <v>5001099</v>
          </cell>
          <cell r="B152">
            <v>2020</v>
          </cell>
        </row>
        <row r="153">
          <cell r="A153">
            <v>5001099</v>
          </cell>
          <cell r="B153">
            <v>2021</v>
          </cell>
        </row>
        <row r="154">
          <cell r="A154">
            <v>5001154</v>
          </cell>
          <cell r="B154">
            <v>2004</v>
          </cell>
        </row>
        <row r="155">
          <cell r="A155">
            <v>5001154</v>
          </cell>
          <cell r="B155">
            <v>2005</v>
          </cell>
        </row>
        <row r="156">
          <cell r="A156">
            <v>5001154</v>
          </cell>
          <cell r="B156">
            <v>2006</v>
          </cell>
        </row>
        <row r="157">
          <cell r="A157">
            <v>5001154</v>
          </cell>
          <cell r="B157">
            <v>2013</v>
          </cell>
        </row>
        <row r="158">
          <cell r="A158">
            <v>5001154</v>
          </cell>
          <cell r="B158">
            <v>2014</v>
          </cell>
        </row>
        <row r="159">
          <cell r="A159">
            <v>5001154</v>
          </cell>
          <cell r="B159">
            <v>2015</v>
          </cell>
        </row>
        <row r="160">
          <cell r="A160">
            <v>5001154</v>
          </cell>
          <cell r="B160">
            <v>2016</v>
          </cell>
        </row>
        <row r="161">
          <cell r="A161">
            <v>5001154</v>
          </cell>
          <cell r="B161">
            <v>2017</v>
          </cell>
        </row>
        <row r="162">
          <cell r="A162">
            <v>5001154</v>
          </cell>
          <cell r="B162">
            <v>2018</v>
          </cell>
        </row>
        <row r="163">
          <cell r="A163">
            <v>5001154</v>
          </cell>
          <cell r="B163">
            <v>2019</v>
          </cell>
        </row>
        <row r="164">
          <cell r="A164">
            <v>5001154</v>
          </cell>
          <cell r="B164">
            <v>2020</v>
          </cell>
        </row>
        <row r="165">
          <cell r="A165">
            <v>4306247</v>
          </cell>
          <cell r="B165">
            <v>2004</v>
          </cell>
        </row>
        <row r="166">
          <cell r="A166">
            <v>4306247</v>
          </cell>
          <cell r="B166">
            <v>2005</v>
          </cell>
        </row>
        <row r="167">
          <cell r="A167">
            <v>4306247</v>
          </cell>
          <cell r="B167">
            <v>2006</v>
          </cell>
        </row>
        <row r="168">
          <cell r="A168">
            <v>4306247</v>
          </cell>
          <cell r="B168">
            <v>2007</v>
          </cell>
        </row>
        <row r="169">
          <cell r="A169">
            <v>4306247</v>
          </cell>
          <cell r="B169">
            <v>2008</v>
          </cell>
        </row>
        <row r="170">
          <cell r="A170">
            <v>4306247</v>
          </cell>
          <cell r="B170">
            <v>2009</v>
          </cell>
        </row>
        <row r="171">
          <cell r="A171">
            <v>4306247</v>
          </cell>
          <cell r="B171">
            <v>2010</v>
          </cell>
        </row>
        <row r="172">
          <cell r="A172">
            <v>4306247</v>
          </cell>
          <cell r="B172">
            <v>2011</v>
          </cell>
        </row>
        <row r="173">
          <cell r="A173">
            <v>4306247</v>
          </cell>
          <cell r="B173">
            <v>2012</v>
          </cell>
        </row>
        <row r="174">
          <cell r="A174">
            <v>4306247</v>
          </cell>
          <cell r="B174">
            <v>2013</v>
          </cell>
        </row>
        <row r="175">
          <cell r="A175">
            <v>4306247</v>
          </cell>
          <cell r="B175">
            <v>2014</v>
          </cell>
        </row>
        <row r="176">
          <cell r="A176">
            <v>4306247</v>
          </cell>
          <cell r="B176">
            <v>2015</v>
          </cell>
        </row>
        <row r="177">
          <cell r="A177">
            <v>4306247</v>
          </cell>
          <cell r="B177">
            <v>2016</v>
          </cell>
        </row>
        <row r="178">
          <cell r="A178">
            <v>4306247</v>
          </cell>
          <cell r="B178">
            <v>2017</v>
          </cell>
        </row>
        <row r="179">
          <cell r="A179">
            <v>4306247</v>
          </cell>
          <cell r="B179">
            <v>2018</v>
          </cell>
        </row>
        <row r="180">
          <cell r="A180">
            <v>4306247</v>
          </cell>
          <cell r="B180">
            <v>2019</v>
          </cell>
        </row>
        <row r="181">
          <cell r="A181">
            <v>4306247</v>
          </cell>
          <cell r="B181">
            <v>2020</v>
          </cell>
        </row>
        <row r="182">
          <cell r="A182">
            <v>4306247</v>
          </cell>
          <cell r="B182">
            <v>2021</v>
          </cell>
        </row>
        <row r="183">
          <cell r="A183">
            <v>4102079</v>
          </cell>
          <cell r="B183">
            <v>2004</v>
          </cell>
        </row>
        <row r="184">
          <cell r="A184">
            <v>4102079</v>
          </cell>
          <cell r="B184">
            <v>2005</v>
          </cell>
        </row>
        <row r="185">
          <cell r="A185">
            <v>4102079</v>
          </cell>
          <cell r="B185">
            <v>2006</v>
          </cell>
        </row>
        <row r="186">
          <cell r="A186">
            <v>4102079</v>
          </cell>
          <cell r="B186">
            <v>2007</v>
          </cell>
        </row>
        <row r="187">
          <cell r="A187">
            <v>4102079</v>
          </cell>
          <cell r="B187">
            <v>2008</v>
          </cell>
        </row>
        <row r="188">
          <cell r="A188">
            <v>4102079</v>
          </cell>
          <cell r="B188">
            <v>2009</v>
          </cell>
        </row>
        <row r="189">
          <cell r="A189">
            <v>4102079</v>
          </cell>
          <cell r="B189">
            <v>2010</v>
          </cell>
        </row>
        <row r="190">
          <cell r="A190">
            <v>4102079</v>
          </cell>
          <cell r="B190">
            <v>2011</v>
          </cell>
        </row>
        <row r="191">
          <cell r="A191">
            <v>4102079</v>
          </cell>
          <cell r="B191">
            <v>2012</v>
          </cell>
        </row>
        <row r="192">
          <cell r="A192">
            <v>4102079</v>
          </cell>
          <cell r="B192">
            <v>2013</v>
          </cell>
        </row>
        <row r="193">
          <cell r="A193">
            <v>4102079</v>
          </cell>
          <cell r="B193">
            <v>2014</v>
          </cell>
        </row>
        <row r="194">
          <cell r="A194">
            <v>4102079</v>
          </cell>
          <cell r="B194">
            <v>2015</v>
          </cell>
        </row>
        <row r="195">
          <cell r="A195">
            <v>4102079</v>
          </cell>
          <cell r="B195">
            <v>2016</v>
          </cell>
        </row>
        <row r="196">
          <cell r="A196">
            <v>4102079</v>
          </cell>
          <cell r="B196">
            <v>2017</v>
          </cell>
        </row>
        <row r="197">
          <cell r="A197">
            <v>4102079</v>
          </cell>
          <cell r="B197">
            <v>2018</v>
          </cell>
        </row>
        <row r="198">
          <cell r="A198">
            <v>4102079</v>
          </cell>
          <cell r="B198">
            <v>2019</v>
          </cell>
        </row>
        <row r="199">
          <cell r="A199">
            <v>4102079</v>
          </cell>
          <cell r="B199">
            <v>2020</v>
          </cell>
        </row>
        <row r="200">
          <cell r="A200">
            <v>5001286</v>
          </cell>
        </row>
        <row r="201">
          <cell r="A201">
            <v>5001102</v>
          </cell>
        </row>
        <row r="202">
          <cell r="A202">
            <v>5001190</v>
          </cell>
        </row>
        <row r="203">
          <cell r="A203">
            <v>5001261</v>
          </cell>
        </row>
        <row r="204">
          <cell r="A204">
            <v>5001189</v>
          </cell>
          <cell r="B204">
            <v>2009</v>
          </cell>
        </row>
        <row r="205">
          <cell r="A205">
            <v>5001189</v>
          </cell>
          <cell r="B205">
            <v>2010</v>
          </cell>
        </row>
        <row r="206">
          <cell r="A206">
            <v>5001189</v>
          </cell>
          <cell r="B206">
            <v>2011</v>
          </cell>
        </row>
        <row r="207">
          <cell r="A207">
            <v>5001189</v>
          </cell>
          <cell r="B207">
            <v>2012</v>
          </cell>
        </row>
        <row r="208">
          <cell r="A208">
            <v>5001189</v>
          </cell>
          <cell r="B208">
            <v>2013</v>
          </cell>
        </row>
        <row r="209">
          <cell r="A209">
            <v>5001189</v>
          </cell>
          <cell r="B209">
            <v>2014</v>
          </cell>
        </row>
        <row r="210">
          <cell r="A210">
            <v>5001189</v>
          </cell>
          <cell r="B210">
            <v>2015</v>
          </cell>
        </row>
        <row r="211">
          <cell r="A211">
            <v>5001189</v>
          </cell>
          <cell r="B211">
            <v>2016</v>
          </cell>
        </row>
        <row r="212">
          <cell r="A212">
            <v>5001189</v>
          </cell>
          <cell r="B212">
            <v>2017</v>
          </cell>
        </row>
        <row r="213">
          <cell r="A213">
            <v>5001189</v>
          </cell>
          <cell r="B213">
            <v>2018</v>
          </cell>
        </row>
        <row r="214">
          <cell r="A214">
            <v>5001189</v>
          </cell>
          <cell r="B214">
            <v>2019</v>
          </cell>
        </row>
        <row r="215">
          <cell r="A215">
            <v>5001189</v>
          </cell>
          <cell r="B215">
            <v>2020</v>
          </cell>
        </row>
        <row r="216">
          <cell r="A216">
            <v>5001189</v>
          </cell>
          <cell r="B216">
            <v>2021</v>
          </cell>
        </row>
        <row r="217">
          <cell r="A217">
            <v>4157528</v>
          </cell>
          <cell r="B217">
            <v>2004</v>
          </cell>
        </row>
        <row r="218">
          <cell r="A218">
            <v>4157528</v>
          </cell>
          <cell r="B218">
            <v>2005</v>
          </cell>
        </row>
        <row r="219">
          <cell r="A219">
            <v>4157528</v>
          </cell>
          <cell r="B219">
            <v>2006</v>
          </cell>
        </row>
        <row r="220">
          <cell r="A220">
            <v>4157528</v>
          </cell>
          <cell r="B220">
            <v>2007</v>
          </cell>
        </row>
        <row r="221">
          <cell r="A221">
            <v>4157528</v>
          </cell>
          <cell r="B221">
            <v>2008</v>
          </cell>
        </row>
        <row r="222">
          <cell r="A222">
            <v>4157528</v>
          </cell>
          <cell r="B222">
            <v>2009</v>
          </cell>
        </row>
        <row r="223">
          <cell r="A223">
            <v>4157528</v>
          </cell>
          <cell r="B223">
            <v>2010</v>
          </cell>
        </row>
        <row r="224">
          <cell r="A224">
            <v>4157528</v>
          </cell>
          <cell r="B224">
            <v>2011</v>
          </cell>
        </row>
        <row r="225">
          <cell r="A225">
            <v>4157528</v>
          </cell>
          <cell r="B225">
            <v>2012</v>
          </cell>
        </row>
        <row r="226">
          <cell r="A226">
            <v>4157528</v>
          </cell>
          <cell r="B226">
            <v>2013</v>
          </cell>
        </row>
        <row r="227">
          <cell r="A227">
            <v>4157528</v>
          </cell>
          <cell r="B227">
            <v>2014</v>
          </cell>
        </row>
        <row r="228">
          <cell r="A228">
            <v>4157528</v>
          </cell>
          <cell r="B228">
            <v>2015</v>
          </cell>
        </row>
        <row r="229">
          <cell r="A229">
            <v>4157528</v>
          </cell>
          <cell r="B229">
            <v>2016</v>
          </cell>
        </row>
        <row r="230">
          <cell r="A230">
            <v>4157528</v>
          </cell>
          <cell r="B230">
            <v>2017</v>
          </cell>
        </row>
        <row r="231">
          <cell r="A231">
            <v>4157528</v>
          </cell>
          <cell r="B231">
            <v>2018</v>
          </cell>
        </row>
        <row r="232">
          <cell r="A232">
            <v>4157528</v>
          </cell>
          <cell r="B232">
            <v>2019</v>
          </cell>
        </row>
        <row r="233">
          <cell r="A233">
            <v>4157528</v>
          </cell>
          <cell r="B233">
            <v>2020</v>
          </cell>
        </row>
        <row r="234">
          <cell r="A234">
            <v>5001070</v>
          </cell>
          <cell r="B234">
            <v>2004</v>
          </cell>
        </row>
        <row r="235">
          <cell r="A235">
            <v>5001070</v>
          </cell>
          <cell r="B235">
            <v>2005</v>
          </cell>
        </row>
        <row r="236">
          <cell r="A236">
            <v>5001070</v>
          </cell>
          <cell r="B236">
            <v>2006</v>
          </cell>
        </row>
        <row r="237">
          <cell r="A237">
            <v>5001070</v>
          </cell>
          <cell r="B237">
            <v>2007</v>
          </cell>
        </row>
        <row r="238">
          <cell r="A238">
            <v>5001070</v>
          </cell>
          <cell r="B238">
            <v>2008</v>
          </cell>
        </row>
        <row r="239">
          <cell r="A239">
            <v>5001070</v>
          </cell>
          <cell r="B239">
            <v>2009</v>
          </cell>
        </row>
        <row r="240">
          <cell r="A240">
            <v>5001070</v>
          </cell>
          <cell r="B240">
            <v>2010</v>
          </cell>
        </row>
        <row r="241">
          <cell r="A241">
            <v>5001070</v>
          </cell>
          <cell r="B241">
            <v>2011</v>
          </cell>
        </row>
        <row r="242">
          <cell r="A242">
            <v>5001070</v>
          </cell>
          <cell r="B242">
            <v>2012</v>
          </cell>
        </row>
        <row r="243">
          <cell r="A243">
            <v>5001070</v>
          </cell>
          <cell r="B243">
            <v>2013</v>
          </cell>
        </row>
        <row r="244">
          <cell r="A244">
            <v>5001070</v>
          </cell>
          <cell r="B244">
            <v>2014</v>
          </cell>
        </row>
        <row r="245">
          <cell r="A245">
            <v>5001070</v>
          </cell>
          <cell r="B245">
            <v>2015</v>
          </cell>
        </row>
        <row r="246">
          <cell r="A246">
            <v>5001070</v>
          </cell>
          <cell r="B246">
            <v>2016</v>
          </cell>
        </row>
        <row r="247">
          <cell r="A247">
            <v>5001070</v>
          </cell>
          <cell r="B247">
            <v>2017</v>
          </cell>
        </row>
        <row r="248">
          <cell r="A248">
            <v>5001070</v>
          </cell>
          <cell r="B248">
            <v>2018</v>
          </cell>
        </row>
        <row r="249">
          <cell r="A249">
            <v>5001070</v>
          </cell>
          <cell r="B249">
            <v>2019</v>
          </cell>
        </row>
        <row r="250">
          <cell r="A250">
            <v>5001070</v>
          </cell>
          <cell r="B250">
            <v>2020</v>
          </cell>
        </row>
        <row r="251">
          <cell r="A251">
            <v>5001070</v>
          </cell>
          <cell r="B251">
            <v>2021</v>
          </cell>
        </row>
        <row r="252">
          <cell r="A252">
            <v>5001135</v>
          </cell>
        </row>
        <row r="253">
          <cell r="A253">
            <v>5001246</v>
          </cell>
          <cell r="B253">
            <v>2004</v>
          </cell>
        </row>
        <row r="254">
          <cell r="A254">
            <v>5001246</v>
          </cell>
          <cell r="B254">
            <v>2005</v>
          </cell>
        </row>
        <row r="255">
          <cell r="A255">
            <v>5001246</v>
          </cell>
          <cell r="B255">
            <v>2006</v>
          </cell>
        </row>
        <row r="256">
          <cell r="A256">
            <v>5001246</v>
          </cell>
          <cell r="B256">
            <v>2007</v>
          </cell>
        </row>
        <row r="257">
          <cell r="A257">
            <v>5001246</v>
          </cell>
          <cell r="B257">
            <v>2008</v>
          </cell>
        </row>
        <row r="258">
          <cell r="A258">
            <v>5001246</v>
          </cell>
          <cell r="B258">
            <v>2009</v>
          </cell>
        </row>
        <row r="259">
          <cell r="A259">
            <v>5001246</v>
          </cell>
          <cell r="B259">
            <v>2010</v>
          </cell>
        </row>
        <row r="260">
          <cell r="A260">
            <v>5001246</v>
          </cell>
          <cell r="B260">
            <v>2011</v>
          </cell>
        </row>
        <row r="261">
          <cell r="A261">
            <v>5001246</v>
          </cell>
          <cell r="B261">
            <v>2012</v>
          </cell>
        </row>
        <row r="262">
          <cell r="A262">
            <v>5001246</v>
          </cell>
          <cell r="B262">
            <v>2013</v>
          </cell>
        </row>
        <row r="263">
          <cell r="A263">
            <v>5001246</v>
          </cell>
          <cell r="B263">
            <v>2014</v>
          </cell>
        </row>
        <row r="264">
          <cell r="A264">
            <v>5001246</v>
          </cell>
          <cell r="B264">
            <v>2015</v>
          </cell>
        </row>
        <row r="265">
          <cell r="A265">
            <v>5001246</v>
          </cell>
          <cell r="B265">
            <v>2016</v>
          </cell>
        </row>
        <row r="266">
          <cell r="A266">
            <v>5001246</v>
          </cell>
          <cell r="B266">
            <v>2017</v>
          </cell>
        </row>
        <row r="267">
          <cell r="A267">
            <v>5001246</v>
          </cell>
          <cell r="B267">
            <v>2018</v>
          </cell>
        </row>
        <row r="268">
          <cell r="A268">
            <v>5001246</v>
          </cell>
          <cell r="B268">
            <v>2019</v>
          </cell>
        </row>
        <row r="269">
          <cell r="A269">
            <v>5001246</v>
          </cell>
          <cell r="B269">
            <v>2020</v>
          </cell>
        </row>
        <row r="270">
          <cell r="A270">
            <v>5001062</v>
          </cell>
          <cell r="B270">
            <v>2004</v>
          </cell>
        </row>
        <row r="271">
          <cell r="A271">
            <v>5001062</v>
          </cell>
          <cell r="B271">
            <v>2005</v>
          </cell>
        </row>
        <row r="272">
          <cell r="A272">
            <v>5001062</v>
          </cell>
          <cell r="B272">
            <v>2006</v>
          </cell>
        </row>
        <row r="273">
          <cell r="A273">
            <v>5001062</v>
          </cell>
          <cell r="B273">
            <v>2007</v>
          </cell>
        </row>
        <row r="274">
          <cell r="A274">
            <v>5001062</v>
          </cell>
          <cell r="B274">
            <v>2008</v>
          </cell>
        </row>
        <row r="275">
          <cell r="A275">
            <v>5001062</v>
          </cell>
          <cell r="B275">
            <v>2009</v>
          </cell>
        </row>
        <row r="276">
          <cell r="A276">
            <v>5001062</v>
          </cell>
          <cell r="B276">
            <v>2010</v>
          </cell>
        </row>
        <row r="277">
          <cell r="A277">
            <v>5001062</v>
          </cell>
          <cell r="B277">
            <v>2011</v>
          </cell>
        </row>
        <row r="278">
          <cell r="A278">
            <v>5001062</v>
          </cell>
          <cell r="B278">
            <v>2012</v>
          </cell>
        </row>
        <row r="279">
          <cell r="A279">
            <v>5001062</v>
          </cell>
          <cell r="B279">
            <v>2013</v>
          </cell>
        </row>
        <row r="280">
          <cell r="A280">
            <v>5001062</v>
          </cell>
          <cell r="B280">
            <v>2014</v>
          </cell>
        </row>
        <row r="281">
          <cell r="A281">
            <v>5001062</v>
          </cell>
          <cell r="B281">
            <v>2015</v>
          </cell>
        </row>
        <row r="282">
          <cell r="A282">
            <v>5001062</v>
          </cell>
          <cell r="B282">
            <v>2016</v>
          </cell>
        </row>
        <row r="283">
          <cell r="A283">
            <v>5001062</v>
          </cell>
          <cell r="B283">
            <v>2017</v>
          </cell>
        </row>
        <row r="284">
          <cell r="A284">
            <v>5001062</v>
          </cell>
          <cell r="B284">
            <v>2018</v>
          </cell>
        </row>
        <row r="285">
          <cell r="A285">
            <v>5001062</v>
          </cell>
          <cell r="B285">
            <v>2019</v>
          </cell>
        </row>
        <row r="286">
          <cell r="A286">
            <v>5001062</v>
          </cell>
          <cell r="B286">
            <v>2020</v>
          </cell>
        </row>
        <row r="287">
          <cell r="A287">
            <v>5001062</v>
          </cell>
          <cell r="B287">
            <v>2021</v>
          </cell>
        </row>
        <row r="288">
          <cell r="A288">
            <v>4539460</v>
          </cell>
          <cell r="B288">
            <v>2013</v>
          </cell>
        </row>
        <row r="289">
          <cell r="A289">
            <v>4539460</v>
          </cell>
          <cell r="B289">
            <v>2014</v>
          </cell>
        </row>
        <row r="290">
          <cell r="A290">
            <v>4539460</v>
          </cell>
          <cell r="B290">
            <v>2015</v>
          </cell>
        </row>
        <row r="291">
          <cell r="A291">
            <v>4539460</v>
          </cell>
          <cell r="B291">
            <v>2016</v>
          </cell>
        </row>
        <row r="292">
          <cell r="A292">
            <v>4539460</v>
          </cell>
          <cell r="B292">
            <v>2017</v>
          </cell>
        </row>
        <row r="293">
          <cell r="A293">
            <v>4539460</v>
          </cell>
          <cell r="B293">
            <v>2018</v>
          </cell>
        </row>
        <row r="294">
          <cell r="A294">
            <v>4539460</v>
          </cell>
          <cell r="B294">
            <v>2019</v>
          </cell>
        </row>
        <row r="295">
          <cell r="A295">
            <v>4539460</v>
          </cell>
          <cell r="B295">
            <v>2020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7C1A-9713-454B-AAB0-78C4DA1E7F0F}">
  <dimension ref="A1:B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5</v>
      </c>
      <c r="B1" s="2" t="s">
        <v>6</v>
      </c>
    </row>
    <row r="2" spans="1:2" x14ac:dyDescent="0.25">
      <c r="A2" s="2" cm="1">
        <f t="array" ref="A2:A20">_xlfn.UNIQUE(YEAR([1]weekly!$A$2:$A$938))</f>
        <v>2005</v>
      </c>
      <c r="B2" s="4">
        <f t="array" ref="B2">AVERAGE(IF(--([1]weekly!$A$2:$B$938&gt;DATE($A2-1,12,31))*--([1]weekly!$A$2:$B$938&lt;=DATE($A2,12,31)),[1]weekly!$B$2:$B$938,""))</f>
        <v>21.436486486486483</v>
      </c>
    </row>
    <row r="3" spans="1:2" x14ac:dyDescent="0.25">
      <c r="A3" s="2">
        <v>2006</v>
      </c>
      <c r="B3" s="4">
        <f t="array" ref="B3">AVERAGE(IF(--([1]weekly!$A$2:$B$938&gt;DATE($A3-1,12,31))*--([1]weekly!$A$2:$B$938&lt;=DATE($A3,12,31)),[1]weekly!$B$2:$B$938,""))</f>
        <v>17.38942307692308</v>
      </c>
    </row>
    <row r="4" spans="1:2" x14ac:dyDescent="0.25">
      <c r="A4" s="2">
        <v>2007</v>
      </c>
      <c r="B4" s="4">
        <f t="array" ref="B4">AVERAGE(IF(--([1]weekly!$A$2:$B$938&gt;DATE($A4-1,12,31))*--([1]weekly!$A$2:$B$938&lt;=DATE($A4,12,31)),[1]weekly!$B$2:$B$938,""))</f>
        <v>1.519423076923077</v>
      </c>
    </row>
    <row r="5" spans="1:2" x14ac:dyDescent="0.25">
      <c r="A5" s="2">
        <v>2008</v>
      </c>
      <c r="B5" s="4">
        <f t="array" ref="B5">AVERAGE(IF(--([1]weekly!$A$2:$B$938&gt;DATE($A5-1,12,31))*--([1]weekly!$A$2:$B$938&lt;=DATE($A5,12,31)),[1]weekly!$B$2:$B$938,""))</f>
        <v>22.386730769230777</v>
      </c>
    </row>
    <row r="6" spans="1:2" x14ac:dyDescent="0.25">
      <c r="A6" s="2">
        <v>2009</v>
      </c>
      <c r="B6" s="4">
        <f t="array" ref="B6">AVERAGE(IF(--([1]weekly!$A$2:$B$938&gt;DATE($A6-1,12,31))*--([1]weekly!$A$2:$B$938&lt;=DATE($A6,12,31)),[1]weekly!$B$2:$B$938,""))</f>
        <v>13.370384615384612</v>
      </c>
    </row>
    <row r="7" spans="1:2" x14ac:dyDescent="0.25">
      <c r="A7" s="2">
        <v>2010</v>
      </c>
      <c r="B7" s="4">
        <f t="array" ref="B7">AVERAGE(IF(--([1]weekly!$A$2:$B$938&gt;DATE($A7-1,12,31))*--([1]weekly!$A$2:$B$938&lt;=DATE($A7,12,31)),[1]weekly!$B$2:$B$938,""))</f>
        <v>14.425660377358493</v>
      </c>
    </row>
    <row r="8" spans="1:2" x14ac:dyDescent="0.25">
      <c r="A8" s="2">
        <v>2011</v>
      </c>
      <c r="B8" s="4">
        <f t="array" ref="B8">AVERAGE(IF(--([1]weekly!$A$2:$B$938&gt;DATE($A8-1,12,31))*--([1]weekly!$A$2:$B$938&lt;=DATE($A8,12,31)),[1]weekly!$B$2:$B$938,""))</f>
        <v>13.177884615384615</v>
      </c>
    </row>
    <row r="9" spans="1:2" x14ac:dyDescent="0.25">
      <c r="A9" s="2">
        <v>2012</v>
      </c>
      <c r="B9" s="4">
        <f t="array" ref="B9">AVERAGE(IF(--([1]weekly!$A$2:$B$938&gt;DATE($A9-1,12,31))*--([1]weekly!$A$2:$B$938&lt;=DATE($A9,12,31)),[1]weekly!$B$2:$B$938,""))</f>
        <v>7.5103846153846101</v>
      </c>
    </row>
    <row r="10" spans="1:2" x14ac:dyDescent="0.25">
      <c r="A10" s="2">
        <v>2013</v>
      </c>
      <c r="B10" s="4">
        <f t="array" ref="B10">AVERAGE(IF(--([1]weekly!$A$2:$B$938&gt;DATE($A10-1,12,31))*--([1]weekly!$A$2:$B$938&lt;=DATE($A10,12,31)),[1]weekly!$B$2:$B$938,""))</f>
        <v>4.5515384615384624</v>
      </c>
    </row>
    <row r="11" spans="1:2" x14ac:dyDescent="0.25">
      <c r="A11" s="2">
        <v>2014</v>
      </c>
      <c r="B11" s="4">
        <f t="array" ref="B11">AVERAGE(IF(--([1]weekly!$A$2:$B$938&gt;DATE($A11-1,12,31))*--([1]weekly!$A$2:$B$938&lt;=DATE($A11,12,31)),[1]weekly!$B$2:$B$938,""))</f>
        <v>5.9905769230769241</v>
      </c>
    </row>
    <row r="12" spans="1:2" x14ac:dyDescent="0.25">
      <c r="A12" s="2">
        <v>2015</v>
      </c>
      <c r="B12" s="4">
        <f t="array" ref="B12">AVERAGE(IF(--([1]weekly!$A$2:$B$938&gt;DATE($A12-1,12,31))*--([1]weekly!$A$2:$B$938&lt;=DATE($A12,12,31)),[1]weekly!$B$2:$B$938,""))</f>
        <v>7.6949999999999994</v>
      </c>
    </row>
    <row r="13" spans="1:2" x14ac:dyDescent="0.25">
      <c r="A13" s="2">
        <v>2016</v>
      </c>
      <c r="B13" s="4">
        <f t="array" ref="B13">AVERAGE(IF(--([1]weekly!$A$2:$B$938&gt;DATE($A13-1,12,31))*--([1]weekly!$A$2:$B$938&lt;=DATE($A13,12,31)),[1]weekly!$B$2:$B$938,""))</f>
        <v>5.4071698113207551</v>
      </c>
    </row>
    <row r="14" spans="1:2" x14ac:dyDescent="0.25">
      <c r="A14" s="2">
        <v>2017</v>
      </c>
      <c r="B14" s="4">
        <f t="array" ref="B14">AVERAGE(IF(--([1]weekly!$A$2:$B$938&gt;DATE($A14-1,12,31))*--([1]weekly!$A$2:$B$938&lt;=DATE($A14,12,31)),[1]weekly!$B$2:$B$938,""))</f>
        <v>5.8599999999999985</v>
      </c>
    </row>
    <row r="15" spans="1:2" x14ac:dyDescent="0.25">
      <c r="A15" s="2">
        <v>2018</v>
      </c>
      <c r="B15" s="4">
        <f t="array" ref="B15">AVERAGE(IF(--([1]weekly!$A$2:$B$938&gt;DATE($A15-1,12,31))*--([1]weekly!$A$2:$B$938&lt;=DATE($A15,12,31)),[1]weekly!$B$2:$B$938,""))</f>
        <v>16.076346153846153</v>
      </c>
    </row>
    <row r="16" spans="1:2" x14ac:dyDescent="0.25">
      <c r="A16" s="2">
        <v>2019</v>
      </c>
      <c r="B16" s="4">
        <f t="array" ref="B16">AVERAGE(IF(--([1]weekly!$A$2:$B$938&gt;DATE($A16-1,12,31))*--([1]weekly!$A$2:$B$938&lt;=DATE($A16,12,31)),[1]weekly!$B$2:$B$938,""))</f>
        <v>24.894423076923076</v>
      </c>
    </row>
    <row r="17" spans="1:2" x14ac:dyDescent="0.25">
      <c r="A17" s="2">
        <v>2020</v>
      </c>
      <c r="B17" s="4">
        <f t="array" ref="B17">AVERAGE(IF(--([1]weekly!$A$2:$B$938&gt;DATE($A17-1,12,31))*--([1]weekly!$A$2:$B$938&lt;=DATE($A17,12,31)),[1]weekly!$B$2:$B$938,""))</f>
        <v>24.724038461538459</v>
      </c>
    </row>
    <row r="18" spans="1:2" x14ac:dyDescent="0.25">
      <c r="A18" s="2">
        <v>2021</v>
      </c>
      <c r="B18" s="4">
        <f t="array" ref="B18">AVERAGE(IF(--([1]weekly!$A$2:$B$938&gt;DATE($A18-1,12,31))*--([1]weekly!$A$2:$B$938&lt;=DATE($A18,12,31)),[1]weekly!$B$2:$B$938,""))</f>
        <v>53.272452830188698</v>
      </c>
    </row>
    <row r="19" spans="1:2" x14ac:dyDescent="0.25">
      <c r="A19" s="2">
        <v>2022</v>
      </c>
      <c r="B19" s="4">
        <f t="array" ref="B19">AVERAGE(IF(--([1]weekly!$A$2:$B$938&gt;DATE($A19-1,12,31))*--([1]weekly!$A$2:$B$938&lt;=DATE($A19,12,31)),[1]weekly!$B$2:$B$938,""))</f>
        <v>81.594038461538489</v>
      </c>
    </row>
    <row r="20" spans="1:2" x14ac:dyDescent="0.25">
      <c r="A20" s="2">
        <v>2023</v>
      </c>
      <c r="B20" s="4">
        <f t="array" ref="B20">AVERAGE(IF(--([1]weekly!$A$2:$B$938&gt;DATE($A20-1,12,31))*--([1]weekly!$A$2:$B$938&lt;=DATE($A20,12,31)),[1]weekly!$B$2:$B$938,""))</f>
        <v>90.028461538461542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B5F-E34D-40B6-8DFD-1A6BEA89F700}">
  <dimension ref="A1:AA26"/>
  <sheetViews>
    <sheetView tabSelected="1" zoomScale="85" zoomScaleNormal="85" workbookViewId="0">
      <pane xSplit="1" ySplit="5" topLeftCell="I23" activePane="bottomRight" state="frozen"/>
      <selection pane="topRight" activeCell="B1" sqref="B1"/>
      <selection pane="bottomLeft" activeCell="A3" sqref="A3"/>
      <selection pane="bottomRight" activeCell="S54" sqref="S54"/>
    </sheetView>
  </sheetViews>
  <sheetFormatPr defaultRowHeight="13.8" x14ac:dyDescent="0.25"/>
  <cols>
    <col min="1" max="3" width="8.88671875" style="2"/>
    <col min="4" max="4" width="1.5546875" style="2" customWidth="1"/>
    <col min="5" max="6" width="19.77734375" style="2" bestFit="1" customWidth="1"/>
    <col min="7" max="8" width="19.6640625" style="2" bestFit="1" customWidth="1"/>
    <col min="9" max="9" width="19.6640625" style="2" customWidth="1"/>
    <col min="10" max="10" width="8.88671875" style="2"/>
    <col min="11" max="14" width="16.109375" style="2" customWidth="1"/>
    <col min="15" max="15" width="11.21875" style="2" bestFit="1" customWidth="1"/>
    <col min="16" max="16" width="10.21875" style="2" customWidth="1"/>
    <col min="17" max="17" width="8.88671875" style="2"/>
    <col min="18" max="18" width="15.109375" style="9" customWidth="1"/>
    <col min="19" max="21" width="15.109375" style="2" customWidth="1"/>
    <col min="22" max="23" width="8.88671875" style="2"/>
    <col min="24" max="27" width="14.109375" style="2" customWidth="1"/>
    <col min="28" max="16384" width="8.88671875" style="2"/>
  </cols>
  <sheetData>
    <row r="1" spans="1:27" x14ac:dyDescent="0.25">
      <c r="A1" s="1" t="s">
        <v>0</v>
      </c>
      <c r="B1" s="1"/>
      <c r="C1" s="1"/>
      <c r="D1" s="1"/>
    </row>
    <row r="2" spans="1:27" x14ac:dyDescent="0.25">
      <c r="A2" s="1"/>
      <c r="B2" s="1"/>
      <c r="C2" s="1"/>
      <c r="D2" s="1"/>
    </row>
    <row r="3" spans="1:27" ht="17.399999999999999" x14ac:dyDescent="0.3">
      <c r="A3" s="1"/>
      <c r="B3" s="1"/>
      <c r="C3" s="1"/>
      <c r="D3" s="1"/>
      <c r="E3" s="6" t="s">
        <v>8</v>
      </c>
      <c r="K3" s="6" t="s">
        <v>9</v>
      </c>
      <c r="R3" s="6" t="s">
        <v>17</v>
      </c>
      <c r="X3" s="6" t="s">
        <v>18</v>
      </c>
    </row>
    <row r="4" spans="1:27" ht="17.399999999999999" x14ac:dyDescent="0.3">
      <c r="A4" s="1"/>
      <c r="B4" s="1"/>
      <c r="C4" s="1"/>
      <c r="D4" s="1"/>
      <c r="E4" s="6"/>
      <c r="K4" s="11" t="s">
        <v>19</v>
      </c>
      <c r="L4" s="11" t="s">
        <v>19</v>
      </c>
      <c r="M4" s="11" t="s">
        <v>19</v>
      </c>
      <c r="N4" s="11" t="s">
        <v>19</v>
      </c>
      <c r="O4" s="11" t="s">
        <v>19</v>
      </c>
      <c r="R4" s="11" t="s">
        <v>20</v>
      </c>
      <c r="S4" s="11" t="s">
        <v>20</v>
      </c>
      <c r="T4" s="11" t="s">
        <v>20</v>
      </c>
      <c r="X4" s="6"/>
    </row>
    <row r="5" spans="1:27" s="3" customFormat="1" ht="41.4" x14ac:dyDescent="0.25">
      <c r="B5" s="3" t="s">
        <v>7</v>
      </c>
      <c r="C5" s="3" t="s">
        <v>21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10</v>
      </c>
      <c r="K5" s="3" t="s">
        <v>1</v>
      </c>
      <c r="L5" s="3" t="s">
        <v>2</v>
      </c>
      <c r="M5" s="3" t="s">
        <v>3</v>
      </c>
      <c r="N5" s="3" t="s">
        <v>4</v>
      </c>
      <c r="O5" s="3" t="s">
        <v>10</v>
      </c>
      <c r="P5" s="3" t="s">
        <v>11</v>
      </c>
      <c r="R5" s="10" t="s">
        <v>12</v>
      </c>
      <c r="S5" s="3" t="s">
        <v>13</v>
      </c>
      <c r="T5" s="3" t="s">
        <v>14</v>
      </c>
      <c r="U5" s="3" t="s">
        <v>16</v>
      </c>
      <c r="V5" s="3" t="s">
        <v>22</v>
      </c>
      <c r="X5" s="10" t="s">
        <v>12</v>
      </c>
      <c r="Y5" s="3" t="s">
        <v>13</v>
      </c>
      <c r="Z5" s="3" t="s">
        <v>14</v>
      </c>
      <c r="AA5" s="3" t="s">
        <v>15</v>
      </c>
    </row>
    <row r="6" spans="1:27" x14ac:dyDescent="0.25">
      <c r="A6" s="2">
        <v>2004</v>
      </c>
      <c r="B6" s="2" t="e">
        <f ca="1">NA()</f>
        <v>#N/A</v>
      </c>
      <c r="E6" s="5">
        <f t="array" aca="1" ref="E6" ca="1">AVERAGE(IF([2]df_panel_master!$B$1:$B$300=$A6,OFFSET([2]df_panel_master!$A$1:$A$300,0,MATCH(E$5,[2]df_panel_master!$A$1:$AM$1,0)-1),""))</f>
        <v>29469439.349849999</v>
      </c>
      <c r="F6" s="5">
        <f t="array" aca="1" ref="F6" ca="1">AVERAGE(IF([2]df_panel_master!$B$1:$B$300=$A6,OFFSET([2]df_panel_master!$A$1:$A$300,0,MATCH(F$5,[2]df_panel_master!$A$1:$AM$1,0)-1),""))</f>
        <v>62230.949654285723</v>
      </c>
      <c r="G6" s="5">
        <f t="array" aca="1" ref="G6" ca="1">AVERAGE(IF([2]df_panel_master!$B$1:$B$300=$A6,OFFSET([2]df_panel_master!$A$1:$A$300,0,MATCH(G$5,[2]df_panel_master!$A$1:$AM$1,0)-1),""))</f>
        <v>2273.95380015</v>
      </c>
      <c r="H6" s="5">
        <f t="array" aca="1" ref="H6" ca="1">AVERAGE(IF([2]df_panel_master!$B$1:$B$300=$A6,OFFSET([2]df_panel_master!$A$1:$A$300,0,MATCH(H$5,[2]df_panel_master!$A$1:$AM$1,0)-1),""))</f>
        <v>4.5827879368571436</v>
      </c>
      <c r="I6" s="5">
        <f t="array" aca="1" ref="I6" ca="1">AVERAGE(IF([2]df_panel_master!$B$1:$B$300=$A6,OFFSET([2]df_panel_master!$A$1:$A$300,0,MATCH(I$5,[2]df_panel_master!$A$1:$AM$1,0)-1),""))</f>
        <v>29531670.299935717</v>
      </c>
      <c r="K6" s="5">
        <f t="array" aca="1" ref="K6" ca="1">AVERAGE(IF(([2]df_panel_master!$B$1:$B$300=$A6)*(OFFSET([2]df_panel_master!$A$1:$A$300,0,MATCH(K$4,[2]df_panel_master!$A$1:$AM$1,0)-1)=TRUE),OFFSET([2]df_panel_master!$A$1:$A$300,0,MATCH(K$5,[2]df_panel_master!$A$1:$AM$1,0)-1),""))</f>
        <v>31226916.1633</v>
      </c>
      <c r="L6" s="5">
        <f t="array" aca="1" ref="L6" ca="1">AVERAGE(IF(([2]df_panel_master!$B$1:$B$300=$A6)*(OFFSET([2]df_panel_master!$A$1:$A$300,0,MATCH(L$4,[2]df_panel_master!$A$1:$AM$1,0)-1)=TRUE),OFFSET([2]df_panel_master!$A$1:$A$300,0,MATCH(L$5,[2]df_panel_master!$A$1:$AM$1,0)-1),""))</f>
        <v>66606.659309923081</v>
      </c>
      <c r="M6" s="5">
        <f t="array" aca="1" ref="M6" ca="1">AVERAGE(IF(([2]df_panel_master!$B$1:$B$300=$A6)*(OFFSET([2]df_panel_master!$A$1:$A$300,0,MATCH(M$4,[2]df_panel_master!$A$1:$AM$1,0)-1)=TRUE),OFFSET([2]df_panel_master!$A$1:$A$300,0,MATCH(M$5,[2]df_panel_master!$A$1:$AM$1,0)-1),""))</f>
        <v>2063.0000810076922</v>
      </c>
      <c r="N6" s="5">
        <f t="array" aca="1" ref="N6" ca="1">AVERAGE(IF(([2]df_panel_master!$B$1:$B$300=$A6)*(OFFSET([2]df_panel_master!$A$1:$A$300,0,MATCH(N$4,[2]df_panel_master!$A$1:$AM$1,0)-1)=TRUE),OFFSET([2]df_panel_master!$A$1:$A$300,0,MATCH(N$5,[2]df_panel_master!$A$1:$AM$1,0)-1),""))</f>
        <v>4.6237602878461548</v>
      </c>
      <c r="O6" s="5">
        <f t="array" aca="1" ref="O6" ca="1">AVERAGE(IF(([2]df_panel_master!$B$1:$B$300=$A6)*(OFFSET([2]df_panel_master!$A$1:$A$300,0,MATCH(O$4,[2]df_panel_master!$A$1:$AM$1,0)-1)=TRUE),OFFSET([2]df_panel_master!$A$1:$A$300,0,MATCH(O$5,[2]df_panel_master!$A$1:$AM$1,0)-1),""))</f>
        <v>31293522.823084611</v>
      </c>
      <c r="P6" s="8">
        <f ca="1">L6/O6</f>
        <v>2.1284487427790863E-3</v>
      </c>
      <c r="R6" s="5">
        <f t="array" aca="1" ref="R6" ca="1">SUM(IF(([2]df_panel_master!$B$1:$B$300=$A6)*(OFFSET([2]df_panel_master!$A$1:$A$300,0,MATCH(R$4,[2]df_panel_master!$A$1:$AM$1,0)-1)=TRUE),OFFSET([2]df_panel_master!$A$1:$A$300,0,MATCH(R$5,[2]df_panel_master!$A$1:$AM$1,0)-1),""))</f>
        <v>0</v>
      </c>
      <c r="S6" s="5">
        <f t="array" aca="1" ref="S6" ca="1">SUM(IF(([2]df_panel_master!$B$1:$B$300=$A6)*(OFFSET([2]df_panel_master!$A$1:$A$300,0,MATCH(S$4,[2]df_panel_master!$A$1:$AM$1,0)-1)=TRUE),OFFSET([2]df_panel_master!$A$1:$A$300,0,MATCH(S$5,[2]df_panel_master!$A$1:$AM$1,0)-1),""))</f>
        <v>0</v>
      </c>
      <c r="T6" s="5">
        <f t="array" aca="1" ref="T6" ca="1">SUM(IF(([2]df_panel_master!$B$1:$B$300=$A6)*(OFFSET([2]df_panel_master!$A$1:$A$300,0,MATCH(T$4,[2]df_panel_master!$A$1:$AM$1,0)-1)=TRUE),OFFSET([2]df_panel_master!$A$1:$A$300,0,MATCH(T$5,[2]df_panel_master!$A$1:$AM$1,0)-1),""))</f>
        <v>0</v>
      </c>
      <c r="U6" s="9"/>
      <c r="V6" s="9"/>
      <c r="X6" s="5" t="e">
        <f t="array" aca="1" ref="X6" ca="1">AVERAGE(IF(([2]df_panel_master!$B$1:$B$300=$A6)*(OFFSET([2]df_panel_master!$A$1:$A$300,0,MATCH(X$5,[2]df_panel_master!$A$1:$AK$1,0)-1)&lt;&gt;0),OFFSET([2]df_panel_master!$A$1:$A$300,0,MATCH(X$5,[2]df_panel_master!$A$1:$AK$1,0)-1),""))</f>
        <v>#DIV/0!</v>
      </c>
      <c r="Y6" s="5" t="e">
        <f t="array" aca="1" ref="Y6" ca="1">AVERAGE(IF(([2]df_panel_master!$B$1:$B$300=$A6)*(OFFSET([2]df_panel_master!$A$1:$A$300,0,MATCH(Y$5,[2]df_panel_master!$A$1:$AK$1,0)-1)&lt;&gt;0),OFFSET([2]df_panel_master!$A$1:$A$300,0,MATCH(Y$5,[2]df_panel_master!$A$1:$AK$1,0)-1),""))</f>
        <v>#DIV/0!</v>
      </c>
      <c r="Z6" s="5" t="e">
        <f t="array" aca="1" ref="Z6" ca="1">AVERAGE(IF(([2]df_panel_master!$B$1:$B$300=$A6)*(OFFSET([2]df_panel_master!$A$1:$A$300,0,MATCH(Z$5,[2]df_panel_master!$A$1:$AK$1,0)-1)&lt;&gt;0),OFFSET([2]df_panel_master!$A$1:$A$300,0,MATCH(Z$5,[2]df_panel_master!$A$1:$AK$1,0)-1),""))</f>
        <v>#DIV/0!</v>
      </c>
      <c r="AA6" s="8" t="e">
        <f t="array" aca="1" ref="AA6" ca="1">AVERAGE(IF(([2]df_panel_master!$B$1:$B$300=$A6)*(OFFSET([2]df_panel_master!$A$1:$A$300,0,MATCH(AA$5,[2]df_panel_master!$A$1:$AK$1,0)-1)&lt;&gt;0),OFFSET([2]df_panel_master!$A$1:$A$300,0,MATCH(AA$5,[2]df_panel_master!$A$1:$AK$1,0)-1),""))</f>
        <v>#DIV/0!</v>
      </c>
    </row>
    <row r="7" spans="1:27" x14ac:dyDescent="0.25">
      <c r="A7" s="2">
        <v>2005</v>
      </c>
      <c r="B7" s="5">
        <f ca="1">VLOOKUP($A7,cp_pricing!$A$1:$B$20,2,0)</f>
        <v>21.436486486486483</v>
      </c>
      <c r="C7" s="5"/>
      <c r="D7" s="5"/>
      <c r="E7" s="5">
        <f t="array" aca="1" ref="E7" ca="1">AVERAGE(IF([2]df_panel_master!$B$1:$B$300=$A7,OFFSET([2]df_panel_master!$A$1:$A$300,0,MATCH(E$5,[2]df_panel_master!$A$1:$AM$1,0)-1),""))</f>
        <v>27522868.700918566</v>
      </c>
      <c r="F7" s="5">
        <f t="array" aca="1" ref="F7" ca="1">AVERAGE(IF([2]df_panel_master!$B$1:$B$300=$A7,OFFSET([2]df_panel_master!$A$1:$A$300,0,MATCH(F$5,[2]df_panel_master!$A$1:$AM$1,0)-1),""))</f>
        <v>105756.42768695716</v>
      </c>
      <c r="G7" s="5">
        <f t="array" aca="1" ref="G7" ca="1">AVERAGE(IF([2]df_panel_master!$B$1:$B$300=$A7,OFFSET([2]df_panel_master!$A$1:$A$300,0,MATCH(G$5,[2]df_panel_master!$A$1:$AM$1,0)-1),""))</f>
        <v>2094.2018834878572</v>
      </c>
      <c r="H7" s="5">
        <f t="array" aca="1" ref="H7" ca="1">AVERAGE(IF([2]df_panel_master!$B$1:$B$300=$A7,OFFSET([2]df_panel_master!$A$1:$A$300,0,MATCH(H$5,[2]df_panel_master!$A$1:$AM$1,0)-1),""))</f>
        <v>4.7003294283571435</v>
      </c>
      <c r="I7" s="5">
        <f t="array" aca="1" ref="I7" ca="1">AVERAGE(IF([2]df_panel_master!$B$1:$B$300=$A7,OFFSET([2]df_panel_master!$A$1:$A$300,0,MATCH(I$5,[2]df_panel_master!$A$1:$AM$1,0)-1),""))</f>
        <v>27628625.126711432</v>
      </c>
      <c r="K7" s="5">
        <f t="array" aca="1" ref="K7" ca="1">AVERAGE(IF(([2]df_panel_master!$B$1:$B$300=$A7)*(OFFSET([2]df_panel_master!$A$1:$A$300,0,MATCH(K$4,[2]df_panel_master!$A$1:$AM$1,0)-1)=TRUE),OFFSET([2]df_panel_master!$A$1:$A$300,0,MATCH(K$5,[2]df_panel_master!$A$1:$AM$1,0)-1),""))</f>
        <v>29460702.685066149</v>
      </c>
      <c r="L7" s="5">
        <f t="array" aca="1" ref="L7" ca="1">AVERAGE(IF(([2]df_panel_master!$B$1:$B$300=$A7)*(OFFSET([2]df_panel_master!$A$1:$A$300,0,MATCH(L$4,[2]df_panel_master!$A$1:$AM$1,0)-1)=TRUE),OFFSET([2]df_panel_master!$A$1:$A$300,0,MATCH(L$5,[2]df_panel_master!$A$1:$AM$1,0)-1),""))</f>
        <v>113368.35938064617</v>
      </c>
      <c r="M7" s="5">
        <f t="array" aca="1" ref="M7" ca="1">AVERAGE(IF(([2]df_panel_master!$B$1:$B$300=$A7)*(OFFSET([2]df_panel_master!$A$1:$A$300,0,MATCH(M$4,[2]df_panel_master!$A$1:$AM$1,0)-1)=TRUE),OFFSET([2]df_panel_master!$A$1:$A$300,0,MATCH(M$5,[2]df_panel_master!$A$1:$AM$1,0)-1),""))</f>
        <v>2124.3768963715384</v>
      </c>
      <c r="N7" s="5">
        <f t="array" aca="1" ref="N7" ca="1">AVERAGE(IF(([2]df_panel_master!$B$1:$B$300=$A7)*(OFFSET([2]df_panel_master!$A$1:$A$300,0,MATCH(N$4,[2]df_panel_master!$A$1:$AM$1,0)-1)=TRUE),OFFSET([2]df_panel_master!$A$1:$A$300,0,MATCH(N$5,[2]df_panel_master!$A$1:$AM$1,0)-1),""))</f>
        <v>4.6799110101538464</v>
      </c>
      <c r="O7" s="5">
        <f t="array" aca="1" ref="O7" ca="1">AVERAGE(IF(([2]df_panel_master!$B$1:$B$300=$A7)*(OFFSET([2]df_panel_master!$A$1:$A$300,0,MATCH(O$4,[2]df_panel_master!$A$1:$AM$1,0)-1)=TRUE),OFFSET([2]df_panel_master!$A$1:$A$300,0,MATCH(O$5,[2]df_panel_master!$A$1:$AM$1,0)-1),""))</f>
        <v>29574071.042381544</v>
      </c>
      <c r="P7" s="8">
        <f t="shared" ref="P7:P26" ca="1" si="0">L7/O7</f>
        <v>3.8333700902449998E-3</v>
      </c>
      <c r="R7" s="5">
        <f t="array" aca="1" ref="R7" ca="1">SUM(IF(([2]df_panel_master!$B$1:$B$300=$A7)*(OFFSET([2]df_panel_master!$A$1:$A$300,0,MATCH(R$4,[2]df_panel_master!$A$1:$AM$1,0)-1)=TRUE),OFFSET([2]df_panel_master!$A$1:$A$300,0,MATCH(R$5,[2]df_panel_master!$A$1:$AM$1,0)-1),""))</f>
        <v>34264</v>
      </c>
      <c r="S7" s="5">
        <f t="array" aca="1" ref="S7" ca="1">SUM(IF(([2]df_panel_master!$B$1:$B$300=$A7)*(OFFSET([2]df_panel_master!$A$1:$A$300,0,MATCH(S$4,[2]df_panel_master!$A$1:$AM$1,0)-1)=TRUE),OFFSET([2]df_panel_master!$A$1:$A$300,0,MATCH(S$5,[2]df_panel_master!$A$1:$AM$1,0)-1),""))</f>
        <v>91423</v>
      </c>
      <c r="T7" s="5">
        <f t="array" aca="1" ref="T7" ca="1">SUM(IF(([2]df_panel_master!$B$1:$B$300=$A7)*(OFFSET([2]df_panel_master!$A$1:$A$300,0,MATCH(T$4,[2]df_panel_master!$A$1:$AM$1,0)-1)=TRUE),OFFSET([2]df_panel_master!$A$1:$A$300,0,MATCH(T$5,[2]df_panel_master!$A$1:$AM$1,0)-1),""))</f>
        <v>125687</v>
      </c>
      <c r="U7" s="7">
        <f ca="1">R7/T7</f>
        <v>0.2726137150222378</v>
      </c>
      <c r="V7" s="9"/>
      <c r="X7" s="5">
        <f t="array" aca="1" ref="X7" ca="1">AVERAGE(IF(([2]df_panel_master!$B$1:$B$300=$A7)*(OFFSET([2]df_panel_master!$A$1:$A$300,0,MATCH(X$5,[2]df_panel_master!$A$1:$AK$1,0)-1)&lt;&gt;0),OFFSET([2]df_panel_master!$A$1:$A$300,0,MATCH(X$5,[2]df_panel_master!$A$1:$AK$1,0)-1),""))</f>
        <v>34264</v>
      </c>
      <c r="Y7" s="5">
        <f t="array" aca="1" ref="Y7" ca="1">AVERAGE(IF(([2]df_panel_master!$B$1:$B$300=$A7)*(OFFSET([2]df_panel_master!$A$1:$A$300,0,MATCH(Y$5,[2]df_panel_master!$A$1:$AK$1,0)-1)&lt;&gt;0),OFFSET([2]df_panel_master!$A$1:$A$300,0,MATCH(Y$5,[2]df_panel_master!$A$1:$AK$1,0)-1),""))</f>
        <v>91423</v>
      </c>
      <c r="Z7" s="5">
        <f t="array" aca="1" ref="Z7" ca="1">AVERAGE(IF(([2]df_panel_master!$B$1:$B$300=$A7)*(OFFSET([2]df_panel_master!$A$1:$A$300,0,MATCH(Z$5,[2]df_panel_master!$A$1:$AK$1,0)-1)&lt;&gt;0),OFFSET([2]df_panel_master!$A$1:$A$300,0,MATCH(Z$5,[2]df_panel_master!$A$1:$AK$1,0)-1),""))</f>
        <v>125687</v>
      </c>
      <c r="AA7" s="8">
        <f t="array" aca="1" ref="AA7" ca="1">AVERAGE(IF(([2]df_panel_master!$B$1:$B$300=$A7)*(OFFSET([2]df_panel_master!$A$1:$A$300,0,MATCH(AA$5,[2]df_panel_master!$A$1:$AK$1,0)-1)&lt;&gt;0),OFFSET([2]df_panel_master!$A$1:$A$300,0,MATCH(AA$5,[2]df_panel_master!$A$1:$AK$1,0)-1),""))</f>
        <v>0.27261371502223702</v>
      </c>
    </row>
    <row r="8" spans="1:27" x14ac:dyDescent="0.25">
      <c r="A8" s="2">
        <v>2006</v>
      </c>
      <c r="B8" s="5">
        <f ca="1">VLOOKUP($A8,cp_pricing!$A$1:$B$20,2,0)</f>
        <v>17.38942307692308</v>
      </c>
      <c r="C8" s="7">
        <f ca="1">B8/B7-1</f>
        <v>-0.18879322467861814</v>
      </c>
      <c r="D8" s="5"/>
      <c r="E8" s="5">
        <f t="array" aca="1" ref="E8" ca="1">AVERAGE(IF([2]df_panel_master!$B$1:$B$300=$A8,OFFSET([2]df_panel_master!$A$1:$A$300,0,MATCH(E$5,[2]df_panel_master!$A$1:$AM$1,0)-1),""))</f>
        <v>29416994.463287141</v>
      </c>
      <c r="F8" s="5">
        <f t="array" aca="1" ref="F8" ca="1">AVERAGE(IF([2]df_panel_master!$B$1:$B$300=$A8,OFFSET([2]df_panel_master!$A$1:$A$300,0,MATCH(F$5,[2]df_panel_master!$A$1:$AM$1,0)-1),""))</f>
        <v>135759.59881650715</v>
      </c>
      <c r="G8" s="5">
        <f t="array" aca="1" ref="G8" ca="1">AVERAGE(IF([2]df_panel_master!$B$1:$B$300=$A8,OFFSET([2]df_panel_master!$A$1:$A$300,0,MATCH(G$5,[2]df_panel_master!$A$1:$AM$1,0)-1),""))</f>
        <v>1734.9941096257141</v>
      </c>
      <c r="H8" s="5">
        <f t="array" aca="1" ref="H8" ca="1">AVERAGE(IF([2]df_panel_master!$B$1:$B$300=$A8,OFFSET([2]df_panel_master!$A$1:$A$300,0,MATCH(H$5,[2]df_panel_master!$A$1:$AM$1,0)-1),""))</f>
        <v>74.427224701500009</v>
      </c>
      <c r="I8" s="5">
        <f t="array" aca="1" ref="I8" ca="1">AVERAGE(IF([2]df_panel_master!$B$1:$B$300=$A8,OFFSET([2]df_panel_master!$A$1:$A$300,0,MATCH(I$5,[2]df_panel_master!$A$1:$AM$1,0)-1),""))</f>
        <v>29552754.061064281</v>
      </c>
      <c r="K8" s="5">
        <f t="array" aca="1" ref="K8" ca="1">AVERAGE(IF(([2]df_panel_master!$B$1:$B$300=$A8)*(OFFSET([2]df_panel_master!$A$1:$A$300,0,MATCH(K$4,[2]df_panel_master!$A$1:$AM$1,0)-1)=TRUE),OFFSET([2]df_panel_master!$A$1:$A$300,0,MATCH(K$5,[2]df_panel_master!$A$1:$AM$1,0)-1),""))</f>
        <v>31491687.549001537</v>
      </c>
      <c r="L8" s="5">
        <f t="array" aca="1" ref="L8" ca="1">AVERAGE(IF(([2]df_panel_master!$B$1:$B$300=$A8)*(OFFSET([2]df_panel_master!$A$1:$A$300,0,MATCH(L$4,[2]df_panel_master!$A$1:$AM$1,0)-1)=TRUE),OFFSET([2]df_panel_master!$A$1:$A$300,0,MATCH(L$5,[2]df_panel_master!$A$1:$AM$1,0)-1),""))</f>
        <v>145560.16451800772</v>
      </c>
      <c r="M8" s="5">
        <f t="array" aca="1" ref="M8" ca="1">AVERAGE(IF(([2]df_panel_master!$B$1:$B$300=$A8)*(OFFSET([2]df_panel_master!$A$1:$A$300,0,MATCH(M$4,[2]df_panel_master!$A$1:$AM$1,0)-1)=TRUE),OFFSET([2]df_panel_master!$A$1:$A$300,0,MATCH(M$5,[2]df_panel_master!$A$1:$AM$1,0)-1),""))</f>
        <v>1798.2007508123074</v>
      </c>
      <c r="N8" s="5">
        <f t="array" aca="1" ref="N8" ca="1">AVERAGE(IF(([2]df_panel_master!$B$1:$B$300=$A8)*(OFFSET([2]df_panel_master!$A$1:$A$300,0,MATCH(N$4,[2]df_panel_master!$A$1:$AM$1,0)-1)=TRUE),OFFSET([2]df_panel_master!$A$1:$A$300,0,MATCH(N$5,[2]df_panel_master!$A$1:$AM$1,0)-1),""))</f>
        <v>79.912499649461552</v>
      </c>
      <c r="O8" s="5">
        <f t="array" aca="1" ref="O8" ca="1">AVERAGE(IF(([2]df_panel_master!$B$1:$B$300=$A8)*(OFFSET([2]df_panel_master!$A$1:$A$300,0,MATCH(O$4,[2]df_panel_master!$A$1:$AM$1,0)-1)=TRUE),OFFSET([2]df_panel_master!$A$1:$A$300,0,MATCH(O$5,[2]df_panel_master!$A$1:$AM$1,0)-1),""))</f>
        <v>31637247.712376919</v>
      </c>
      <c r="P8" s="8">
        <f t="shared" ca="1" si="0"/>
        <v>4.6009111108948524E-3</v>
      </c>
      <c r="R8" s="5">
        <f t="array" aca="1" ref="R8" ca="1">SUM(IF(([2]df_panel_master!$B$1:$B$300=$A8)*(OFFSET([2]df_panel_master!$A$1:$A$300,0,MATCH(R$4,[2]df_panel_master!$A$1:$AM$1,0)-1)=TRUE),OFFSET([2]df_panel_master!$A$1:$A$300,0,MATCH(R$5,[2]df_panel_master!$A$1:$AM$1,0)-1),""))</f>
        <v>47773.39</v>
      </c>
      <c r="S8" s="5">
        <f t="array" aca="1" ref="S8" ca="1">SUM(IF(([2]df_panel_master!$B$1:$B$300=$A8)*(OFFSET([2]df_panel_master!$A$1:$A$300,0,MATCH(S$4,[2]df_panel_master!$A$1:$AM$1,0)-1)=TRUE),OFFSET([2]df_panel_master!$A$1:$A$300,0,MATCH(S$5,[2]df_panel_master!$A$1:$AM$1,0)-1),""))</f>
        <v>83652.61</v>
      </c>
      <c r="T8" s="5">
        <f t="array" aca="1" ref="T8" ca="1">SUM(IF(([2]df_panel_master!$B$1:$B$300=$A8)*(OFFSET([2]df_panel_master!$A$1:$A$300,0,MATCH(T$4,[2]df_panel_master!$A$1:$AM$1,0)-1)=TRUE),OFFSET([2]df_panel_master!$A$1:$A$300,0,MATCH(T$5,[2]df_panel_master!$A$1:$AM$1,0)-1),""))</f>
        <v>131426</v>
      </c>
      <c r="U8" s="7">
        <f t="shared" ref="U8:U26" ca="1" si="1">R8/T8</f>
        <v>0.36350029674493634</v>
      </c>
      <c r="V8" s="12">
        <f ca="1">U8-U7</f>
        <v>9.0886581722698534E-2</v>
      </c>
      <c r="X8" s="5">
        <f t="array" aca="1" ref="X8" ca="1">AVERAGE(IF(([2]df_panel_master!$B$1:$B$300=$A8)*(OFFSET([2]df_panel_master!$A$1:$A$300,0,MATCH(X$5,[2]df_panel_master!$A$1:$AK$1,0)-1)&lt;&gt;0),OFFSET([2]df_panel_master!$A$1:$A$300,0,MATCH(X$5,[2]df_panel_master!$A$1:$AK$1,0)-1),""))</f>
        <v>47773.39</v>
      </c>
      <c r="Y8" s="5">
        <f t="array" aca="1" ref="Y8" ca="1">AVERAGE(IF(([2]df_panel_master!$B$1:$B$300=$A8)*(OFFSET([2]df_panel_master!$A$1:$A$300,0,MATCH(Y$5,[2]df_panel_master!$A$1:$AK$1,0)-1)&lt;&gt;0),OFFSET([2]df_panel_master!$A$1:$A$300,0,MATCH(Y$5,[2]df_panel_master!$A$1:$AK$1,0)-1),""))</f>
        <v>83652.61</v>
      </c>
      <c r="Z8" s="5">
        <f t="array" aca="1" ref="Z8" ca="1">AVERAGE(IF(([2]df_panel_master!$B$1:$B$300=$A8)*(OFFSET([2]df_panel_master!$A$1:$A$300,0,MATCH(Z$5,[2]df_panel_master!$A$1:$AK$1,0)-1)&lt;&gt;0),OFFSET([2]df_panel_master!$A$1:$A$300,0,MATCH(Z$5,[2]df_panel_master!$A$1:$AK$1,0)-1),""))</f>
        <v>131426</v>
      </c>
      <c r="AA8" s="8">
        <f t="array" aca="1" ref="AA8" ca="1">AVERAGE(IF(([2]df_panel_master!$B$1:$B$300=$A8)*(OFFSET([2]df_panel_master!$A$1:$A$300,0,MATCH(AA$5,[2]df_panel_master!$A$1:$AK$1,0)-1)&lt;&gt;0),OFFSET([2]df_panel_master!$A$1:$A$300,0,MATCH(AA$5,[2]df_panel_master!$A$1:$AK$1,0)-1),""))</f>
        <v>0.363500296744936</v>
      </c>
    </row>
    <row r="9" spans="1:27" x14ac:dyDescent="0.25">
      <c r="A9" s="2">
        <v>2007</v>
      </c>
      <c r="B9" s="5">
        <f ca="1">VLOOKUP($A9,cp_pricing!$A$1:$B$20,2,0)</f>
        <v>1.519423076923077</v>
      </c>
      <c r="C9" s="7">
        <f t="shared" ref="C9:C26" ca="1" si="2">B9/B8-1</f>
        <v>-0.91262372131600777</v>
      </c>
      <c r="D9" s="5"/>
      <c r="E9" s="5">
        <f t="array" aca="1" ref="E9" ca="1">AVERAGE(IF([2]df_panel_master!$B$1:$B$300=$A9,OFFSET([2]df_panel_master!$A$1:$A$300,0,MATCH(E$5,[2]df_panel_master!$A$1:$AM$1,0)-1),""))</f>
        <v>30264832.393779162</v>
      </c>
      <c r="F9" s="5">
        <f t="array" aca="1" ref="F9" ca="1">AVERAGE(IF([2]df_panel_master!$B$1:$B$300=$A9,OFFSET([2]df_panel_master!$A$1:$A$300,0,MATCH(F$5,[2]df_panel_master!$A$1:$AM$1,0)-1),""))</f>
        <v>316668.26488978328</v>
      </c>
      <c r="G9" s="5">
        <f t="array" aca="1" ref="G9" ca="1">AVERAGE(IF([2]df_panel_master!$B$1:$B$300=$A9,OFFSET([2]df_panel_master!$A$1:$A$300,0,MATCH(G$5,[2]df_panel_master!$A$1:$AM$1,0)-1),""))</f>
        <v>1472.4913856341664</v>
      </c>
      <c r="H9" s="5">
        <f t="array" aca="1" ref="H9" ca="1">AVERAGE(IF([2]df_panel_master!$B$1:$B$300=$A9,OFFSET([2]df_panel_master!$A$1:$A$300,0,MATCH(H$5,[2]df_panel_master!$A$1:$AM$1,0)-1),""))</f>
        <v>168.41342357975</v>
      </c>
      <c r="I9" s="5">
        <f t="array" aca="1" ref="I9" ca="1">AVERAGE(IF([2]df_panel_master!$B$1:$B$300=$A9,OFFSET([2]df_panel_master!$A$1:$A$300,0,MATCH(I$5,[2]df_panel_master!$A$1:$AM$1,0)-1),""))</f>
        <v>30581500.659499999</v>
      </c>
      <c r="K9" s="5">
        <f t="array" aca="1" ref="K9" ca="1">AVERAGE(IF(([2]df_panel_master!$B$1:$B$300=$A9)*(OFFSET([2]df_panel_master!$A$1:$A$300,0,MATCH(K$4,[2]df_panel_master!$A$1:$AM$1,0)-1)=TRUE),OFFSET([2]df_panel_master!$A$1:$A$300,0,MATCH(K$5,[2]df_panel_master!$A$1:$AM$1,0)-1),""))</f>
        <v>30264832.393779162</v>
      </c>
      <c r="L9" s="5">
        <f t="array" aca="1" ref="L9" ca="1">AVERAGE(IF(([2]df_panel_master!$B$1:$B$300=$A9)*(OFFSET([2]df_panel_master!$A$1:$A$300,0,MATCH(L$4,[2]df_panel_master!$A$1:$AM$1,0)-1)=TRUE),OFFSET([2]df_panel_master!$A$1:$A$300,0,MATCH(L$5,[2]df_panel_master!$A$1:$AM$1,0)-1),""))</f>
        <v>316668.26488978328</v>
      </c>
      <c r="M9" s="5">
        <f t="array" aca="1" ref="M9" ca="1">AVERAGE(IF(([2]df_panel_master!$B$1:$B$300=$A9)*(OFFSET([2]df_panel_master!$A$1:$A$300,0,MATCH(M$4,[2]df_panel_master!$A$1:$AM$1,0)-1)=TRUE),OFFSET([2]df_panel_master!$A$1:$A$300,0,MATCH(M$5,[2]df_panel_master!$A$1:$AM$1,0)-1),""))</f>
        <v>1472.4913856341664</v>
      </c>
      <c r="N9" s="5">
        <f t="array" aca="1" ref="N9" ca="1">AVERAGE(IF(([2]df_panel_master!$B$1:$B$300=$A9)*(OFFSET([2]df_panel_master!$A$1:$A$300,0,MATCH(N$4,[2]df_panel_master!$A$1:$AM$1,0)-1)=TRUE),OFFSET([2]df_panel_master!$A$1:$A$300,0,MATCH(N$5,[2]df_panel_master!$A$1:$AM$1,0)-1),""))</f>
        <v>168.41342357975</v>
      </c>
      <c r="O9" s="5">
        <f t="array" aca="1" ref="O9" ca="1">AVERAGE(IF(([2]df_panel_master!$B$1:$B$300=$A9)*(OFFSET([2]df_panel_master!$A$1:$A$300,0,MATCH(O$4,[2]df_panel_master!$A$1:$AM$1,0)-1)=TRUE),OFFSET([2]df_panel_master!$A$1:$A$300,0,MATCH(O$5,[2]df_panel_master!$A$1:$AM$1,0)-1),""))</f>
        <v>30581500.659499999</v>
      </c>
      <c r="P9" s="8">
        <f t="shared" ca="1" si="0"/>
        <v>1.0354896197398076E-2</v>
      </c>
      <c r="R9" s="5">
        <f t="array" aca="1" ref="R9" ca="1">SUM(IF(([2]df_panel_master!$B$1:$B$300=$A9)*(OFFSET([2]df_panel_master!$A$1:$A$300,0,MATCH(R$4,[2]df_panel_master!$A$1:$AM$1,0)-1)=TRUE),OFFSET([2]df_panel_master!$A$1:$A$300,0,MATCH(R$5,[2]df_panel_master!$A$1:$AM$1,0)-1),""))</f>
        <v>38014.870000000003</v>
      </c>
      <c r="S9" s="5">
        <f t="array" aca="1" ref="S9" ca="1">SUM(IF(([2]df_panel_master!$B$1:$B$300=$A9)*(OFFSET([2]df_panel_master!$A$1:$A$300,0,MATCH(S$4,[2]df_panel_master!$A$1:$AM$1,0)-1)=TRUE),OFFSET([2]df_panel_master!$A$1:$A$300,0,MATCH(S$5,[2]df_panel_master!$A$1:$AM$1,0)-1),""))</f>
        <v>80595.13</v>
      </c>
      <c r="T9" s="5">
        <f t="array" aca="1" ref="T9" ca="1">SUM(IF(([2]df_panel_master!$B$1:$B$300=$A9)*(OFFSET([2]df_panel_master!$A$1:$A$300,0,MATCH(T$4,[2]df_panel_master!$A$1:$AM$1,0)-1)=TRUE),OFFSET([2]df_panel_master!$A$1:$A$300,0,MATCH(T$5,[2]df_panel_master!$A$1:$AM$1,0)-1),""))</f>
        <v>118610</v>
      </c>
      <c r="U9" s="7">
        <f t="shared" ca="1" si="1"/>
        <v>0.32050307731219968</v>
      </c>
      <c r="V9" s="12">
        <f t="shared" ref="V9:V26" ca="1" si="3">U9-U8</f>
        <v>-4.2997219432736655E-2</v>
      </c>
      <c r="X9" s="5">
        <f t="array" aca="1" ref="X9" ca="1">AVERAGE(IF(([2]df_panel_master!$B$1:$B$300=$A9)*(OFFSET([2]df_panel_master!$A$1:$A$300,0,MATCH(X$5,[2]df_panel_master!$A$1:$AK$1,0)-1)&lt;&gt;0),OFFSET([2]df_panel_master!$A$1:$A$300,0,MATCH(X$5,[2]df_panel_master!$A$1:$AK$1,0)-1),""))</f>
        <v>38014.870000000003</v>
      </c>
      <c r="Y9" s="5">
        <f t="array" aca="1" ref="Y9" ca="1">AVERAGE(IF(([2]df_panel_master!$B$1:$B$300=$A9)*(OFFSET([2]df_panel_master!$A$1:$A$300,0,MATCH(Y$5,[2]df_panel_master!$A$1:$AK$1,0)-1)&lt;&gt;0),OFFSET([2]df_panel_master!$A$1:$A$300,0,MATCH(Y$5,[2]df_panel_master!$A$1:$AK$1,0)-1),""))</f>
        <v>80595.13</v>
      </c>
      <c r="Z9" s="5">
        <f t="array" aca="1" ref="Z9" ca="1">AVERAGE(IF(([2]df_panel_master!$B$1:$B$300=$A9)*(OFFSET([2]df_panel_master!$A$1:$A$300,0,MATCH(Z$5,[2]df_panel_master!$A$1:$AK$1,0)-1)&lt;&gt;0),OFFSET([2]df_panel_master!$A$1:$A$300,0,MATCH(Z$5,[2]df_panel_master!$A$1:$AK$1,0)-1),""))</f>
        <v>118610</v>
      </c>
      <c r="AA9" s="8">
        <f t="array" aca="1" ref="AA9" ca="1">AVERAGE(IF(([2]df_panel_master!$B$1:$B$300=$A9)*(OFFSET([2]df_panel_master!$A$1:$A$300,0,MATCH(AA$5,[2]df_panel_master!$A$1:$AK$1,0)-1)&lt;&gt;0),OFFSET([2]df_panel_master!$A$1:$A$300,0,MATCH(AA$5,[2]df_panel_master!$A$1:$AK$1,0)-1),""))</f>
        <v>0.32050307731219901</v>
      </c>
    </row>
    <row r="10" spans="1:27" x14ac:dyDescent="0.25">
      <c r="A10" s="2">
        <v>2008</v>
      </c>
      <c r="B10" s="5">
        <f ca="1">VLOOKUP($A10,cp_pricing!$A$1:$B$20,2,0)</f>
        <v>22.386730769230777</v>
      </c>
      <c r="C10" s="7">
        <f t="shared" ca="1" si="2"/>
        <v>13.733704594355149</v>
      </c>
      <c r="D10" s="5"/>
      <c r="E10" s="5">
        <f t="array" aca="1" ref="E10" ca="1">AVERAGE(IF([2]df_panel_master!$B$1:$B$300=$A10,OFFSET([2]df_panel_master!$A$1:$A$300,0,MATCH(E$5,[2]df_panel_master!$A$1:$AM$1,0)-1),""))</f>
        <v>33417796.541585386</v>
      </c>
      <c r="F10" s="5">
        <f t="array" aca="1" ref="F10" ca="1">AVERAGE(IF([2]df_panel_master!$B$1:$B$300=$A10,OFFSET([2]df_panel_master!$A$1:$A$300,0,MATCH(F$5,[2]df_panel_master!$A$1:$AM$1,0)-1),""))</f>
        <v>458672.95325443841</v>
      </c>
      <c r="G10" s="5">
        <f t="array" aca="1" ref="G10" ca="1">AVERAGE(IF([2]df_panel_master!$B$1:$B$300=$A10,OFFSET([2]df_panel_master!$A$1:$A$300,0,MATCH(G$5,[2]df_panel_master!$A$1:$AM$1,0)-1),""))</f>
        <v>1352.4991742376924</v>
      </c>
      <c r="H10" s="5">
        <f t="array" aca="1" ref="H10" ca="1">AVERAGE(IF([2]df_panel_master!$B$1:$B$300=$A10,OFFSET([2]df_panel_master!$A$1:$A$300,0,MATCH(H$5,[2]df_panel_master!$A$1:$AM$1,0)-1),""))</f>
        <v>161.72452329346154</v>
      </c>
      <c r="I10" s="5">
        <f t="array" aca="1" ref="I10" ca="1">AVERAGE(IF([2]df_panel_master!$B$1:$B$300=$A10,OFFSET([2]df_panel_master!$A$1:$A$300,0,MATCH(I$5,[2]df_panel_master!$A$1:$AM$1,0)-1),""))</f>
        <v>33876469.492769234</v>
      </c>
      <c r="K10" s="5">
        <f t="array" aca="1" ref="K10" ca="1">AVERAGE(IF(([2]df_panel_master!$B$1:$B$300=$A10)*(OFFSET([2]df_panel_master!$A$1:$A$300,0,MATCH(K$4,[2]df_panel_master!$A$1:$AM$1,0)-1)=TRUE),OFFSET([2]df_panel_master!$A$1:$A$300,0,MATCH(K$5,[2]df_panel_master!$A$1:$AM$1,0)-1),""))</f>
        <v>33417796.541585386</v>
      </c>
      <c r="L10" s="5">
        <f t="array" aca="1" ref="L10" ca="1">AVERAGE(IF(([2]df_panel_master!$B$1:$B$300=$A10)*(OFFSET([2]df_panel_master!$A$1:$A$300,0,MATCH(L$4,[2]df_panel_master!$A$1:$AM$1,0)-1)=TRUE),OFFSET([2]df_panel_master!$A$1:$A$300,0,MATCH(L$5,[2]df_panel_master!$A$1:$AM$1,0)-1),""))</f>
        <v>458672.95325443841</v>
      </c>
      <c r="M10" s="5">
        <f t="array" aca="1" ref="M10" ca="1">AVERAGE(IF(([2]df_panel_master!$B$1:$B$300=$A10)*(OFFSET([2]df_panel_master!$A$1:$A$300,0,MATCH(M$4,[2]df_panel_master!$A$1:$AM$1,0)-1)=TRUE),OFFSET([2]df_panel_master!$A$1:$A$300,0,MATCH(M$5,[2]df_panel_master!$A$1:$AM$1,0)-1),""))</f>
        <v>1352.4991742376924</v>
      </c>
      <c r="N10" s="5">
        <f t="array" aca="1" ref="N10" ca="1">AVERAGE(IF(([2]df_panel_master!$B$1:$B$300=$A10)*(OFFSET([2]df_panel_master!$A$1:$A$300,0,MATCH(N$4,[2]df_panel_master!$A$1:$AM$1,0)-1)=TRUE),OFFSET([2]df_panel_master!$A$1:$A$300,0,MATCH(N$5,[2]df_panel_master!$A$1:$AM$1,0)-1),""))</f>
        <v>161.72452329346154</v>
      </c>
      <c r="O10" s="5">
        <f t="array" aca="1" ref="O10" ca="1">AVERAGE(IF(([2]df_panel_master!$B$1:$B$300=$A10)*(OFFSET([2]df_panel_master!$A$1:$A$300,0,MATCH(O$4,[2]df_panel_master!$A$1:$AM$1,0)-1)=TRUE),OFFSET([2]df_panel_master!$A$1:$A$300,0,MATCH(O$5,[2]df_panel_master!$A$1:$AM$1,0)-1),""))</f>
        <v>33876469.492769234</v>
      </c>
      <c r="P10" s="8">
        <f t="shared" ca="1" si="0"/>
        <v>1.3539573636867322E-2</v>
      </c>
      <c r="R10" s="5">
        <f t="array" aca="1" ref="R10" ca="1">SUM(IF(([2]df_panel_master!$B$1:$B$300=$A10)*(OFFSET([2]df_panel_master!$A$1:$A$300,0,MATCH(R$4,[2]df_panel_master!$A$1:$AM$1,0)-1)=TRUE),OFFSET([2]df_panel_master!$A$1:$A$300,0,MATCH(R$5,[2]df_panel_master!$A$1:$AM$1,0)-1),""))</f>
        <v>107279.13</v>
      </c>
      <c r="S10" s="5">
        <f t="array" aca="1" ref="S10" ca="1">SUM(IF(([2]df_panel_master!$B$1:$B$300=$A10)*(OFFSET([2]df_panel_master!$A$1:$A$300,0,MATCH(S$4,[2]df_panel_master!$A$1:$AM$1,0)-1)=TRUE),OFFSET([2]df_panel_master!$A$1:$A$300,0,MATCH(S$5,[2]df_panel_master!$A$1:$AM$1,0)-1),""))</f>
        <v>145860.87</v>
      </c>
      <c r="T10" s="5">
        <f t="array" aca="1" ref="T10" ca="1">SUM(IF(([2]df_panel_master!$B$1:$B$300=$A10)*(OFFSET([2]df_panel_master!$A$1:$A$300,0,MATCH(T$4,[2]df_panel_master!$A$1:$AM$1,0)-1)=TRUE),OFFSET([2]df_panel_master!$A$1:$A$300,0,MATCH(T$5,[2]df_panel_master!$A$1:$AM$1,0)-1),""))</f>
        <v>253140</v>
      </c>
      <c r="U10" s="7">
        <f t="shared" ca="1" si="1"/>
        <v>0.42379367148613417</v>
      </c>
      <c r="V10" s="12">
        <f t="shared" ca="1" si="3"/>
        <v>0.10329059417393449</v>
      </c>
      <c r="X10" s="5">
        <f t="array" aca="1" ref="X10" ca="1">AVERAGE(IF(([2]df_panel_master!$B$1:$B$300=$A10)*(OFFSET([2]df_panel_master!$A$1:$A$300,0,MATCH(X$5,[2]df_panel_master!$A$1:$AK$1,0)-1)&lt;&gt;0),OFFSET([2]df_panel_master!$A$1:$A$300,0,MATCH(X$5,[2]df_panel_master!$A$1:$AK$1,0)-1),""))</f>
        <v>107279.13</v>
      </c>
      <c r="Y10" s="5">
        <f t="array" aca="1" ref="Y10" ca="1">AVERAGE(IF(([2]df_panel_master!$B$1:$B$300=$A10)*(OFFSET([2]df_panel_master!$A$1:$A$300,0,MATCH(Y$5,[2]df_panel_master!$A$1:$AK$1,0)-1)&lt;&gt;0),OFFSET([2]df_panel_master!$A$1:$A$300,0,MATCH(Y$5,[2]df_panel_master!$A$1:$AK$1,0)-1),""))</f>
        <v>145860.87</v>
      </c>
      <c r="Z10" s="5">
        <f t="array" aca="1" ref="Z10" ca="1">AVERAGE(IF(([2]df_panel_master!$B$1:$B$300=$A10)*(OFFSET([2]df_panel_master!$A$1:$A$300,0,MATCH(Z$5,[2]df_panel_master!$A$1:$AK$1,0)-1)&lt;&gt;0),OFFSET([2]df_panel_master!$A$1:$A$300,0,MATCH(Z$5,[2]df_panel_master!$A$1:$AK$1,0)-1),""))</f>
        <v>253140</v>
      </c>
      <c r="AA10" s="8">
        <f t="array" aca="1" ref="AA10" ca="1">AVERAGE(IF(([2]df_panel_master!$B$1:$B$300=$A10)*(OFFSET([2]df_panel_master!$A$1:$A$300,0,MATCH(AA$5,[2]df_panel_master!$A$1:$AK$1,0)-1)&lt;&gt;0),OFFSET([2]df_panel_master!$A$1:$A$300,0,MATCH(AA$5,[2]df_panel_master!$A$1:$AK$1,0)-1),""))</f>
        <v>0.423793671486134</v>
      </c>
    </row>
    <row r="11" spans="1:27" x14ac:dyDescent="0.25">
      <c r="A11" s="2">
        <v>2009</v>
      </c>
      <c r="B11" s="5">
        <f ca="1">VLOOKUP($A11,cp_pricing!$A$1:$B$20,2,0)</f>
        <v>13.370384615384612</v>
      </c>
      <c r="C11" s="7">
        <f t="shared" ca="1" si="2"/>
        <v>-0.40275403527158116</v>
      </c>
      <c r="D11" s="5"/>
      <c r="E11" s="5">
        <f t="array" aca="1" ref="E11" ca="1">AVERAGE(IF([2]df_panel_master!$B$1:$B$300=$A11,OFFSET([2]df_panel_master!$A$1:$A$300,0,MATCH(E$5,[2]df_panel_master!$A$1:$AM$1,0)-1),""))</f>
        <v>30708909.123904005</v>
      </c>
      <c r="F11" s="5">
        <f t="array" aca="1" ref="F11" ca="1">AVERAGE(IF([2]df_panel_master!$B$1:$B$300=$A11,OFFSET([2]df_panel_master!$A$1:$A$300,0,MATCH(F$5,[2]df_panel_master!$A$1:$AM$1,0)-1),""))</f>
        <v>309337.04328946664</v>
      </c>
      <c r="G11" s="5">
        <f t="array" aca="1" ref="G11" ca="1">AVERAGE(IF([2]df_panel_master!$B$1:$B$300=$A11,OFFSET([2]df_panel_master!$A$1:$A$300,0,MATCH(G$5,[2]df_panel_master!$A$1:$AM$1,0)-1),""))</f>
        <v>1557.2543285053332</v>
      </c>
      <c r="H11" s="5">
        <f t="array" aca="1" ref="H11" ca="1">AVERAGE(IF([2]df_panel_master!$B$1:$B$300=$A11,OFFSET([2]df_panel_master!$A$1:$A$300,0,MATCH(H$5,[2]df_panel_master!$A$1:$AM$1,0)-1),""))</f>
        <v>106.71882145039999</v>
      </c>
      <c r="I11" s="5">
        <f t="array" aca="1" ref="I11" ca="1">AVERAGE(IF([2]df_panel_master!$B$1:$B$300=$A11,OFFSET([2]df_panel_master!$A$1:$A$300,0,MATCH(I$5,[2]df_panel_master!$A$1:$AM$1,0)-1),""))</f>
        <v>31018246.167800006</v>
      </c>
      <c r="K11" s="5">
        <f t="array" aca="1" ref="K11" ca="1">AVERAGE(IF(([2]df_panel_master!$B$1:$B$300=$A11)*(OFFSET([2]df_panel_master!$A$1:$A$300,0,MATCH(K$4,[2]df_panel_master!$A$1:$AM$1,0)-1)=TRUE),OFFSET([2]df_panel_master!$A$1:$A$300,0,MATCH(K$5,[2]df_panel_master!$A$1:$AM$1,0)-1),""))</f>
        <v>31364503.951627694</v>
      </c>
      <c r="L11" s="5">
        <f t="array" aca="1" ref="L11" ca="1">AVERAGE(IF(([2]df_panel_master!$B$1:$B$300=$A11)*(OFFSET([2]df_panel_master!$A$1:$A$300,0,MATCH(L$4,[2]df_panel_master!$A$1:$AM$1,0)-1)=TRUE),OFFSET([2]df_panel_master!$A$1:$A$300,0,MATCH(L$5,[2]df_panel_master!$A$1:$AM$1,0)-1),""))</f>
        <v>356596.07252446155</v>
      </c>
      <c r="M11" s="5">
        <f t="array" aca="1" ref="M11" ca="1">AVERAGE(IF(([2]df_panel_master!$B$1:$B$300=$A11)*(OFFSET([2]df_panel_master!$A$1:$A$300,0,MATCH(M$4,[2]df_panel_master!$A$1:$AM$1,0)-1)=TRUE),OFFSET([2]df_panel_master!$A$1:$A$300,0,MATCH(M$5,[2]df_panel_master!$A$1:$AM$1,0)-1),""))</f>
        <v>1247.6966740830769</v>
      </c>
      <c r="N11" s="5">
        <f t="array" aca="1" ref="N11" ca="1">AVERAGE(IF(([2]df_panel_master!$B$1:$B$300=$A11)*(OFFSET([2]df_panel_master!$A$1:$A$300,0,MATCH(N$4,[2]df_panel_master!$A$1:$AM$1,0)-1)=TRUE),OFFSET([2]df_panel_master!$A$1:$A$300,0,MATCH(N$5,[2]df_panel_master!$A$1:$AM$1,0)-1),""))</f>
        <v>123.07124432923078</v>
      </c>
      <c r="O11" s="5">
        <f t="array" aca="1" ref="O11" ca="1">AVERAGE(IF(([2]df_panel_master!$B$1:$B$300=$A11)*(OFFSET([2]df_panel_master!$A$1:$A$300,0,MATCH(O$4,[2]df_panel_master!$A$1:$AM$1,0)-1)=TRUE),OFFSET([2]df_panel_master!$A$1:$A$300,0,MATCH(O$5,[2]df_panel_master!$A$1:$AM$1,0)-1),""))</f>
        <v>31721100.024776932</v>
      </c>
      <c r="P11" s="8">
        <f t="shared" ca="1" si="0"/>
        <v>1.1241604870131523E-2</v>
      </c>
      <c r="R11" s="5">
        <f t="array" aca="1" ref="R11" ca="1">SUM(IF(([2]df_panel_master!$B$1:$B$300=$A11)*(OFFSET([2]df_panel_master!$A$1:$A$300,0,MATCH(R$4,[2]df_panel_master!$A$1:$AM$1,0)-1)=TRUE),OFFSET([2]df_panel_master!$A$1:$A$300,0,MATCH(R$5,[2]df_panel_master!$A$1:$AM$1,0)-1),""))</f>
        <v>0</v>
      </c>
      <c r="S11" s="5">
        <f t="array" aca="1" ref="S11" ca="1">SUM(IF(([2]df_panel_master!$B$1:$B$300=$A11)*(OFFSET([2]df_panel_master!$A$1:$A$300,0,MATCH(S$4,[2]df_panel_master!$A$1:$AM$1,0)-1)=TRUE),OFFSET([2]df_panel_master!$A$1:$A$300,0,MATCH(S$5,[2]df_panel_master!$A$1:$AM$1,0)-1),""))</f>
        <v>0</v>
      </c>
      <c r="T11" s="5">
        <f t="array" aca="1" ref="T11" ca="1">SUM(IF(([2]df_panel_master!$B$1:$B$300=$A11)*(OFFSET([2]df_panel_master!$A$1:$A$300,0,MATCH(T$4,[2]df_panel_master!$A$1:$AM$1,0)-1)=TRUE),OFFSET([2]df_panel_master!$A$1:$A$300,0,MATCH(T$5,[2]df_panel_master!$A$1:$AM$1,0)-1),""))</f>
        <v>0</v>
      </c>
      <c r="U11" s="7" t="e">
        <f t="shared" ca="1" si="1"/>
        <v>#DIV/0!</v>
      </c>
      <c r="V11" s="12" t="e">
        <f t="shared" ca="1" si="3"/>
        <v>#DIV/0!</v>
      </c>
      <c r="X11" s="5" t="e">
        <f t="array" aca="1" ref="X11" ca="1">AVERAGE(IF(([2]df_panel_master!$B$1:$B$300=$A11)*(OFFSET([2]df_panel_master!$A$1:$A$300,0,MATCH(X$5,[2]df_panel_master!$A$1:$AK$1,0)-1)&lt;&gt;0),OFFSET([2]df_panel_master!$A$1:$A$300,0,MATCH(X$5,[2]df_panel_master!$A$1:$AK$1,0)-1),""))</f>
        <v>#DIV/0!</v>
      </c>
      <c r="Y11" s="5" t="e">
        <f t="array" aca="1" ref="Y11" ca="1">AVERAGE(IF(([2]df_panel_master!$B$1:$B$300=$A11)*(OFFSET([2]df_panel_master!$A$1:$A$300,0,MATCH(Y$5,[2]df_panel_master!$A$1:$AK$1,0)-1)&lt;&gt;0),OFFSET([2]df_panel_master!$A$1:$A$300,0,MATCH(Y$5,[2]df_panel_master!$A$1:$AK$1,0)-1),""))</f>
        <v>#DIV/0!</v>
      </c>
      <c r="Z11" s="5" t="e">
        <f t="array" aca="1" ref="Z11" ca="1">AVERAGE(IF(([2]df_panel_master!$B$1:$B$300=$A11)*(OFFSET([2]df_panel_master!$A$1:$A$300,0,MATCH(Z$5,[2]df_panel_master!$A$1:$AK$1,0)-1)&lt;&gt;0),OFFSET([2]df_panel_master!$A$1:$A$300,0,MATCH(Z$5,[2]df_panel_master!$A$1:$AK$1,0)-1),""))</f>
        <v>#DIV/0!</v>
      </c>
      <c r="AA11" s="8" t="e">
        <f t="array" aca="1" ref="AA11" ca="1">AVERAGE(IF(([2]df_panel_master!$B$1:$B$300=$A11)*(OFFSET([2]df_panel_master!$A$1:$A$300,0,MATCH(AA$5,[2]df_panel_master!$A$1:$AK$1,0)-1)&lt;&gt;0),OFFSET([2]df_panel_master!$A$1:$A$300,0,MATCH(AA$5,[2]df_panel_master!$A$1:$AK$1,0)-1),""))</f>
        <v>#DIV/0!</v>
      </c>
    </row>
    <row r="12" spans="1:27" x14ac:dyDescent="0.25">
      <c r="A12" s="2">
        <v>2010</v>
      </c>
      <c r="B12" s="5">
        <f ca="1">VLOOKUP($A12,cp_pricing!$A$1:$B$20,2,0)</f>
        <v>14.425660377358493</v>
      </c>
      <c r="C12" s="7">
        <f t="shared" ca="1" si="2"/>
        <v>7.8926357941837333E-2</v>
      </c>
      <c r="D12" s="5"/>
      <c r="E12" s="5">
        <f t="array" aca="1" ref="E12" ca="1">AVERAGE(IF([2]df_panel_master!$B$1:$B$300=$A12,OFFSET([2]df_panel_master!$A$1:$A$300,0,MATCH(E$5,[2]df_panel_master!$A$1:$AM$1,0)-1),""))</f>
        <v>29190695.591898665</v>
      </c>
      <c r="F12" s="5">
        <f t="array" aca="1" ref="F12" ca="1">AVERAGE(IF([2]df_panel_master!$B$1:$B$300=$A12,OFFSET([2]df_panel_master!$A$1:$A$300,0,MATCH(F$5,[2]df_panel_master!$A$1:$AM$1,0)-1),""))</f>
        <v>354453.82552163332</v>
      </c>
      <c r="G12" s="5">
        <f t="array" aca="1" ref="G12" ca="1">AVERAGE(IF([2]df_panel_master!$B$1:$B$300=$A12,OFFSET([2]df_panel_master!$A$1:$A$300,0,MATCH(G$5,[2]df_panel_master!$A$1:$AM$1,0)-1),""))</f>
        <v>1594.2265385033336</v>
      </c>
      <c r="H12" s="5">
        <f t="array" aca="1" ref="H12" ca="1">AVERAGE(IF([2]df_panel_master!$B$1:$B$300=$A12,OFFSET([2]df_panel_master!$A$1:$A$300,0,MATCH(H$5,[2]df_panel_master!$A$1:$AM$1,0)-1),""))</f>
        <v>98.047400635733325</v>
      </c>
      <c r="I12" s="5">
        <f t="array" aca="1" ref="I12" ca="1">AVERAGE(IF([2]df_panel_master!$B$1:$B$300=$A12,OFFSET([2]df_panel_master!$A$1:$A$300,0,MATCH(I$5,[2]df_panel_master!$A$1:$AM$1,0)-1),""))</f>
        <v>29545149.417293333</v>
      </c>
      <c r="K12" s="5">
        <f t="array" aca="1" ref="K12" ca="1">AVERAGE(IF(([2]df_panel_master!$B$1:$B$300=$A12)*(OFFSET([2]df_panel_master!$A$1:$A$300,0,MATCH(K$4,[2]df_panel_master!$A$1:$AM$1,0)-1)=TRUE),OFFSET([2]df_panel_master!$A$1:$A$300,0,MATCH(K$5,[2]df_panel_master!$A$1:$AM$1,0)-1),""))</f>
        <v>29691687.358083073</v>
      </c>
      <c r="L12" s="5">
        <f t="array" aca="1" ref="L12" ca="1">AVERAGE(IF(([2]df_panel_master!$B$1:$B$300=$A12)*(OFFSET([2]df_panel_master!$A$1:$A$300,0,MATCH(L$4,[2]df_panel_master!$A$1:$AM$1,0)-1)=TRUE),OFFSET([2]df_panel_master!$A$1:$A$300,0,MATCH(L$5,[2]df_panel_master!$A$1:$AM$1,0)-1),""))</f>
        <v>408683.26047934615</v>
      </c>
      <c r="M12" s="5">
        <f t="array" aca="1" ref="M12" ca="1">AVERAGE(IF(([2]df_panel_master!$B$1:$B$300=$A12)*(OFFSET([2]df_panel_master!$A$1:$A$300,0,MATCH(M$4,[2]df_panel_master!$A$1:$AM$1,0)-1)=TRUE),OFFSET([2]df_panel_master!$A$1:$A$300,0,MATCH(M$5,[2]df_panel_master!$A$1:$AM$1,0)-1),""))</f>
        <v>1241.7245876038464</v>
      </c>
      <c r="N12" s="5">
        <f t="array" aca="1" ref="N12" ca="1">AVERAGE(IF(([2]df_panel_master!$B$1:$B$300=$A12)*(OFFSET([2]df_panel_master!$A$1:$A$300,0,MATCH(N$4,[2]df_panel_master!$A$1:$AM$1,0)-1)=TRUE),OFFSET([2]df_panel_master!$A$1:$A$300,0,MATCH(N$5,[2]df_panel_master!$A$1:$AM$1,0)-1),""))</f>
        <v>113.06723246907693</v>
      </c>
      <c r="O12" s="5">
        <f t="array" aca="1" ref="O12" ca="1">AVERAGE(IF(([2]df_panel_master!$B$1:$B$300=$A12)*(OFFSET([2]df_panel_master!$A$1:$A$300,0,MATCH(O$4,[2]df_panel_master!$A$1:$AM$1,0)-1)=TRUE),OFFSET([2]df_panel_master!$A$1:$A$300,0,MATCH(O$5,[2]df_panel_master!$A$1:$AM$1,0)-1),""))</f>
        <v>30100370.618661538</v>
      </c>
      <c r="P12" s="8">
        <f t="shared" ca="1" si="0"/>
        <v>1.3577349782728985E-2</v>
      </c>
      <c r="R12" s="5">
        <f t="array" aca="1" ref="R12" ca="1">SUM(IF(([2]df_panel_master!$B$1:$B$300=$A12)*(OFFSET([2]df_panel_master!$A$1:$A$300,0,MATCH(R$4,[2]df_panel_master!$A$1:$AM$1,0)-1)=TRUE),OFFSET([2]df_panel_master!$A$1:$A$300,0,MATCH(R$5,[2]df_panel_master!$A$1:$AM$1,0)-1),""))</f>
        <v>0</v>
      </c>
      <c r="S12" s="5">
        <f t="array" aca="1" ref="S12" ca="1">SUM(IF(([2]df_panel_master!$B$1:$B$300=$A12)*(OFFSET([2]df_panel_master!$A$1:$A$300,0,MATCH(S$4,[2]df_panel_master!$A$1:$AM$1,0)-1)=TRUE),OFFSET([2]df_panel_master!$A$1:$A$300,0,MATCH(S$5,[2]df_panel_master!$A$1:$AM$1,0)-1),""))</f>
        <v>0</v>
      </c>
      <c r="T12" s="5">
        <f t="array" aca="1" ref="T12" ca="1">SUM(IF(([2]df_panel_master!$B$1:$B$300=$A12)*(OFFSET([2]df_panel_master!$A$1:$A$300,0,MATCH(T$4,[2]df_panel_master!$A$1:$AM$1,0)-1)=TRUE),OFFSET([2]df_panel_master!$A$1:$A$300,0,MATCH(T$5,[2]df_panel_master!$A$1:$AM$1,0)-1),""))</f>
        <v>0</v>
      </c>
      <c r="U12" s="7" t="e">
        <f t="shared" ca="1" si="1"/>
        <v>#DIV/0!</v>
      </c>
      <c r="V12" s="12" t="e">
        <f t="shared" ca="1" si="3"/>
        <v>#DIV/0!</v>
      </c>
      <c r="X12" s="5" t="e">
        <f t="array" aca="1" ref="X12" ca="1">AVERAGE(IF(([2]df_panel_master!$B$1:$B$300=$A12)*(OFFSET([2]df_panel_master!$A$1:$A$300,0,MATCH(X$5,[2]df_panel_master!$A$1:$AK$1,0)-1)&lt;&gt;0),OFFSET([2]df_panel_master!$A$1:$A$300,0,MATCH(X$5,[2]df_panel_master!$A$1:$AK$1,0)-1),""))</f>
        <v>#DIV/0!</v>
      </c>
      <c r="Y12" s="5" t="e">
        <f t="array" aca="1" ref="Y12" ca="1">AVERAGE(IF(([2]df_panel_master!$B$1:$B$300=$A12)*(OFFSET([2]df_panel_master!$A$1:$A$300,0,MATCH(Y$5,[2]df_panel_master!$A$1:$AK$1,0)-1)&lt;&gt;0),OFFSET([2]df_panel_master!$A$1:$A$300,0,MATCH(Y$5,[2]df_panel_master!$A$1:$AK$1,0)-1),""))</f>
        <v>#DIV/0!</v>
      </c>
      <c r="Z12" s="5" t="e">
        <f t="array" aca="1" ref="Z12" ca="1">AVERAGE(IF(([2]df_panel_master!$B$1:$B$300=$A12)*(OFFSET([2]df_panel_master!$A$1:$A$300,0,MATCH(Z$5,[2]df_panel_master!$A$1:$AK$1,0)-1)&lt;&gt;0),OFFSET([2]df_panel_master!$A$1:$A$300,0,MATCH(Z$5,[2]df_panel_master!$A$1:$AK$1,0)-1),""))</f>
        <v>#DIV/0!</v>
      </c>
      <c r="AA12" s="8" t="e">
        <f t="array" aca="1" ref="AA12" ca="1">AVERAGE(IF(([2]df_panel_master!$B$1:$B$300=$A12)*(OFFSET([2]df_panel_master!$A$1:$A$300,0,MATCH(AA$5,[2]df_panel_master!$A$1:$AK$1,0)-1)&lt;&gt;0),OFFSET([2]df_panel_master!$A$1:$A$300,0,MATCH(AA$5,[2]df_panel_master!$A$1:$AK$1,0)-1),""))</f>
        <v>#DIV/0!</v>
      </c>
    </row>
    <row r="13" spans="1:27" x14ac:dyDescent="0.25">
      <c r="A13" s="2">
        <v>2011</v>
      </c>
      <c r="B13" s="5">
        <f ca="1">VLOOKUP($A13,cp_pricing!$A$1:$B$20,2,0)</f>
        <v>13.177884615384615</v>
      </c>
      <c r="C13" s="7">
        <f t="shared" ca="1" si="2"/>
        <v>-8.649695953831682E-2</v>
      </c>
      <c r="D13" s="5"/>
      <c r="E13" s="5">
        <f t="array" aca="1" ref="E13" ca="1">AVERAGE(IF([2]df_panel_master!$B$1:$B$300=$A13,OFFSET([2]df_panel_master!$A$1:$A$300,0,MATCH(E$5,[2]df_panel_master!$A$1:$AM$1,0)-1),""))</f>
        <v>32070050.607840002</v>
      </c>
      <c r="F13" s="5">
        <f t="array" aca="1" ref="F13" ca="1">AVERAGE(IF([2]df_panel_master!$B$1:$B$300=$A13,OFFSET([2]df_panel_master!$A$1:$A$300,0,MATCH(F$5,[2]df_panel_master!$A$1:$AM$1,0)-1),""))</f>
        <v>839743.94466053334</v>
      </c>
      <c r="G13" s="5">
        <f t="array" aca="1" ref="G13" ca="1">AVERAGE(IF([2]df_panel_master!$B$1:$B$300=$A13,OFFSET([2]df_panel_master!$A$1:$A$300,0,MATCH(G$5,[2]df_panel_master!$A$1:$AM$1,0)-1),""))</f>
        <v>1686.0359730973332</v>
      </c>
      <c r="H13" s="5">
        <f t="array" aca="1" ref="H13" ca="1">AVERAGE(IF([2]df_panel_master!$B$1:$B$300=$A13,OFFSET([2]df_panel_master!$A$1:$A$300,0,MATCH(H$5,[2]df_panel_master!$A$1:$AM$1,0)-1),""))</f>
        <v>109.41194124439998</v>
      </c>
      <c r="I13" s="5">
        <f t="array" aca="1" ref="I13" ca="1">AVERAGE(IF([2]df_panel_master!$B$1:$B$300=$A13,OFFSET([2]df_panel_master!$A$1:$A$300,0,MATCH(I$5,[2]df_panel_master!$A$1:$AM$1,0)-1),""))</f>
        <v>32909794.551666666</v>
      </c>
      <c r="K13" s="5">
        <f t="array" aca="1" ref="K13" ca="1">AVERAGE(IF(([2]df_panel_master!$B$1:$B$300=$A13)*(OFFSET([2]df_panel_master!$A$1:$A$300,0,MATCH(K$4,[2]df_panel_master!$A$1:$AM$1,0)-1)=TRUE),OFFSET([2]df_panel_master!$A$1:$A$300,0,MATCH(K$5,[2]df_panel_master!$A$1:$AM$1,0)-1),""))</f>
        <v>31815859.50596923</v>
      </c>
      <c r="L13" s="5">
        <f t="array" aca="1" ref="L13" ca="1">AVERAGE(IF(([2]df_panel_master!$B$1:$B$300=$A13)*(OFFSET([2]df_panel_master!$A$1:$A$300,0,MATCH(L$4,[2]df_panel_master!$A$1:$AM$1,0)-1)=TRUE),OFFSET([2]df_panel_master!$A$1:$A$300,0,MATCH(L$5,[2]df_panel_master!$A$1:$AM$1,0)-1),""))</f>
        <v>968533.80873799999</v>
      </c>
      <c r="M13" s="5">
        <f t="array" aca="1" ref="M13" ca="1">AVERAGE(IF(([2]df_panel_master!$B$1:$B$300=$A13)*(OFFSET([2]df_panel_master!$A$1:$A$300,0,MATCH(M$4,[2]df_panel_master!$A$1:$AM$1,0)-1)=TRUE),OFFSET([2]df_panel_master!$A$1:$A$300,0,MATCH(M$5,[2]df_panel_master!$A$1:$AM$1,0)-1),""))</f>
        <v>1235.8890275738461</v>
      </c>
      <c r="N13" s="5">
        <f t="array" aca="1" ref="N13" ca="1">AVERAGE(IF(([2]df_panel_master!$B$1:$B$300=$A13)*(OFFSET([2]df_panel_master!$A$1:$A$300,0,MATCH(N$4,[2]df_panel_master!$A$1:$AM$1,0)-1)=TRUE),OFFSET([2]df_panel_master!$A$1:$A$300,0,MATCH(N$5,[2]df_panel_master!$A$1:$AM$1,0)-1),""))</f>
        <v>126.18311845953846</v>
      </c>
      <c r="O13" s="5">
        <f t="array" aca="1" ref="O13" ca="1">AVERAGE(IF(([2]df_panel_master!$B$1:$B$300=$A13)*(OFFSET([2]df_panel_master!$A$1:$A$300,0,MATCH(O$4,[2]df_panel_master!$A$1:$AM$1,0)-1)=TRUE),OFFSET([2]df_panel_master!$A$1:$A$300,0,MATCH(O$5,[2]df_panel_master!$A$1:$AM$1,0)-1),""))</f>
        <v>32784393.314230762</v>
      </c>
      <c r="P13" s="8">
        <f t="shared" ca="1" si="0"/>
        <v>2.9542526514211482E-2</v>
      </c>
      <c r="R13" s="5">
        <f t="array" aca="1" ref="R13" ca="1">SUM(IF(([2]df_panel_master!$B$1:$B$300=$A13)*(OFFSET([2]df_panel_master!$A$1:$A$300,0,MATCH(R$4,[2]df_panel_master!$A$1:$AM$1,0)-1)=TRUE),OFFSET([2]df_panel_master!$A$1:$A$300,0,MATCH(R$5,[2]df_panel_master!$A$1:$AM$1,0)-1),""))</f>
        <v>0</v>
      </c>
      <c r="S13" s="5">
        <f t="array" aca="1" ref="S13" ca="1">SUM(IF(([2]df_panel_master!$B$1:$B$300=$A13)*(OFFSET([2]df_panel_master!$A$1:$A$300,0,MATCH(S$4,[2]df_panel_master!$A$1:$AM$1,0)-1)=TRUE),OFFSET([2]df_panel_master!$A$1:$A$300,0,MATCH(S$5,[2]df_panel_master!$A$1:$AM$1,0)-1),""))</f>
        <v>0</v>
      </c>
      <c r="T13" s="5">
        <f t="array" aca="1" ref="T13" ca="1">SUM(IF(([2]df_panel_master!$B$1:$B$300=$A13)*(OFFSET([2]df_panel_master!$A$1:$A$300,0,MATCH(T$4,[2]df_panel_master!$A$1:$AM$1,0)-1)=TRUE),OFFSET([2]df_panel_master!$A$1:$A$300,0,MATCH(T$5,[2]df_panel_master!$A$1:$AM$1,0)-1),""))</f>
        <v>0</v>
      </c>
      <c r="U13" s="7" t="e">
        <f t="shared" ca="1" si="1"/>
        <v>#DIV/0!</v>
      </c>
      <c r="V13" s="12" t="e">
        <f t="shared" ca="1" si="3"/>
        <v>#DIV/0!</v>
      </c>
      <c r="X13" s="5" t="e">
        <f t="array" aca="1" ref="X13" ca="1">AVERAGE(IF(([2]df_panel_master!$B$1:$B$300=$A13)*(OFFSET([2]df_panel_master!$A$1:$A$300,0,MATCH(X$5,[2]df_panel_master!$A$1:$AK$1,0)-1)&lt;&gt;0),OFFSET([2]df_panel_master!$A$1:$A$300,0,MATCH(X$5,[2]df_panel_master!$A$1:$AK$1,0)-1),""))</f>
        <v>#DIV/0!</v>
      </c>
      <c r="Y13" s="5" t="e">
        <f t="array" aca="1" ref="Y13" ca="1">AVERAGE(IF(([2]df_panel_master!$B$1:$B$300=$A13)*(OFFSET([2]df_panel_master!$A$1:$A$300,0,MATCH(Y$5,[2]df_panel_master!$A$1:$AK$1,0)-1)&lt;&gt;0),OFFSET([2]df_panel_master!$A$1:$A$300,0,MATCH(Y$5,[2]df_panel_master!$A$1:$AK$1,0)-1),""))</f>
        <v>#DIV/0!</v>
      </c>
      <c r="Z13" s="5" t="e">
        <f t="array" aca="1" ref="Z13" ca="1">AVERAGE(IF(([2]df_panel_master!$B$1:$B$300=$A13)*(OFFSET([2]df_panel_master!$A$1:$A$300,0,MATCH(Z$5,[2]df_panel_master!$A$1:$AK$1,0)-1)&lt;&gt;0),OFFSET([2]df_panel_master!$A$1:$A$300,0,MATCH(Z$5,[2]df_panel_master!$A$1:$AK$1,0)-1),""))</f>
        <v>#DIV/0!</v>
      </c>
      <c r="AA13" s="8" t="e">
        <f t="array" aca="1" ref="AA13" ca="1">AVERAGE(IF(([2]df_panel_master!$B$1:$B$300=$A13)*(OFFSET([2]df_panel_master!$A$1:$A$300,0,MATCH(AA$5,[2]df_panel_master!$A$1:$AK$1,0)-1)&lt;&gt;0),OFFSET([2]df_panel_master!$A$1:$A$300,0,MATCH(AA$5,[2]df_panel_master!$A$1:$AK$1,0)-1),""))</f>
        <v>#DIV/0!</v>
      </c>
    </row>
    <row r="14" spans="1:27" x14ac:dyDescent="0.25">
      <c r="A14" s="2">
        <v>2012</v>
      </c>
      <c r="B14" s="5">
        <f ca="1">VLOOKUP($A14,cp_pricing!$A$1:$B$20,2,0)</f>
        <v>7.5103846153846101</v>
      </c>
      <c r="C14" s="7">
        <f t="shared" ca="1" si="2"/>
        <v>-0.43007661437431632</v>
      </c>
      <c r="D14" s="5"/>
      <c r="E14" s="5">
        <f t="array" aca="1" ref="E14" ca="1">AVERAGE(IF([2]df_panel_master!$B$1:$B$300=$A14,OFFSET([2]df_panel_master!$A$1:$A$300,0,MATCH(E$5,[2]df_panel_master!$A$1:$AM$1,0)-1),""))</f>
        <v>31729931.375173334</v>
      </c>
      <c r="F14" s="5">
        <f t="array" aca="1" ref="F14" ca="1">AVERAGE(IF([2]df_panel_master!$B$1:$B$300=$A14,OFFSET([2]df_panel_master!$A$1:$A$300,0,MATCH(F$5,[2]df_panel_master!$A$1:$AM$1,0)-1),""))</f>
        <v>1056589.7788491733</v>
      </c>
      <c r="G14" s="5">
        <f t="array" aca="1" ref="G14" ca="1">AVERAGE(IF([2]df_panel_master!$B$1:$B$300=$A14,OFFSET([2]df_panel_master!$A$1:$A$300,0,MATCH(G$5,[2]df_panel_master!$A$1:$AM$1,0)-1),""))</f>
        <v>1658.8591830233336</v>
      </c>
      <c r="H14" s="5">
        <f t="array" aca="1" ref="H14" ca="1">AVERAGE(IF([2]df_panel_master!$B$1:$B$300=$A14,OFFSET([2]df_panel_master!$A$1:$A$300,0,MATCH(H$5,[2]df_panel_master!$A$1:$AM$1,0)-1),""))</f>
        <v>121.91069686253333</v>
      </c>
      <c r="I14" s="5">
        <f t="array" aca="1" ref="I14" ca="1">AVERAGE(IF([2]df_panel_master!$B$1:$B$300=$A14,OFFSET([2]df_panel_master!$A$1:$A$300,0,MATCH(I$5,[2]df_panel_master!$A$1:$AM$1,0)-1),""))</f>
        <v>32786521.154193331</v>
      </c>
      <c r="K14" s="5">
        <f t="array" aca="1" ref="K14" ca="1">AVERAGE(IF(([2]df_panel_master!$B$1:$B$300=$A14)*(OFFSET([2]df_panel_master!$A$1:$A$300,0,MATCH(K$4,[2]df_panel_master!$A$1:$AM$1,0)-1)=TRUE),OFFSET([2]df_panel_master!$A$1:$A$300,0,MATCH(K$5,[2]df_panel_master!$A$1:$AM$1,0)-1),""))</f>
        <v>31556367.363661535</v>
      </c>
      <c r="L14" s="5">
        <f t="array" aca="1" ref="L14" ca="1">AVERAGE(IF(([2]df_panel_master!$B$1:$B$300=$A14)*(OFFSET([2]df_panel_master!$A$1:$A$300,0,MATCH(L$4,[2]df_panel_master!$A$1:$AM$1,0)-1)=TRUE),OFFSET([2]df_panel_master!$A$1:$A$300,0,MATCH(L$5,[2]df_panel_master!$A$1:$AM$1,0)-1),""))</f>
        <v>1218763.5029048154</v>
      </c>
      <c r="M14" s="5">
        <f t="array" aca="1" ref="M14" ca="1">AVERAGE(IF(([2]df_panel_master!$B$1:$B$300=$A14)*(OFFSET([2]df_panel_master!$A$1:$A$300,0,MATCH(M$4,[2]df_panel_master!$A$1:$AM$1,0)-1)=TRUE),OFFSET([2]df_panel_master!$A$1:$A$300,0,MATCH(M$5,[2]df_panel_master!$A$1:$AM$1,0)-1),""))</f>
        <v>1202.1783206423077</v>
      </c>
      <c r="N14" s="5">
        <f t="array" aca="1" ref="N14" ca="1">AVERAGE(IF(([2]df_panel_master!$B$1:$B$300=$A14)*(OFFSET([2]df_panel_master!$A$1:$A$300,0,MATCH(N$4,[2]df_panel_master!$A$1:$AM$1,0)-1)=TRUE),OFFSET([2]df_panel_master!$A$1:$A$300,0,MATCH(N$5,[2]df_panel_master!$A$1:$AM$1,0)-1),""))</f>
        <v>140.60582936430768</v>
      </c>
      <c r="O14" s="5">
        <f t="array" aca="1" ref="O14" ca="1">AVERAGE(IF(([2]df_panel_master!$B$1:$B$300=$A14)*(OFFSET([2]df_panel_master!$A$1:$A$300,0,MATCH(O$4,[2]df_panel_master!$A$1:$AM$1,0)-1)=TRUE),OFFSET([2]df_panel_master!$A$1:$A$300,0,MATCH(O$5,[2]df_panel_master!$A$1:$AM$1,0)-1),""))</f>
        <v>32775130.866376922</v>
      </c>
      <c r="P14" s="8">
        <f t="shared" ca="1" si="0"/>
        <v>3.7185618201607561E-2</v>
      </c>
      <c r="R14" s="5">
        <f t="array" aca="1" ref="R14" ca="1">SUM(IF(([2]df_panel_master!$B$1:$B$300=$A14)*(OFFSET([2]df_panel_master!$A$1:$A$300,0,MATCH(R$4,[2]df_panel_master!$A$1:$AM$1,0)-1)=TRUE),OFFSET([2]df_panel_master!$A$1:$A$300,0,MATCH(R$5,[2]df_panel_master!$A$1:$AM$1,0)-1),""))</f>
        <v>956977.03999999899</v>
      </c>
      <c r="S14" s="5">
        <f t="array" aca="1" ref="S14" ca="1">SUM(IF(([2]df_panel_master!$B$1:$B$300=$A14)*(OFFSET([2]df_panel_master!$A$1:$A$300,0,MATCH(S$4,[2]df_panel_master!$A$1:$AM$1,0)-1)=TRUE),OFFSET([2]df_panel_master!$A$1:$A$300,0,MATCH(S$5,[2]df_panel_master!$A$1:$AM$1,0)-1),""))</f>
        <v>425756.95</v>
      </c>
      <c r="T14" s="5">
        <f t="array" aca="1" ref="T14" ca="1">SUM(IF(([2]df_panel_master!$B$1:$B$300=$A14)*(OFFSET([2]df_panel_master!$A$1:$A$300,0,MATCH(T$4,[2]df_panel_master!$A$1:$AM$1,0)-1)=TRUE),OFFSET([2]df_panel_master!$A$1:$A$300,0,MATCH(T$5,[2]df_panel_master!$A$1:$AM$1,0)-1),""))</f>
        <v>1382733.99</v>
      </c>
      <c r="U14" s="7">
        <f t="shared" ca="1" si="1"/>
        <v>0.69209048661630068</v>
      </c>
      <c r="V14" s="12" t="e">
        <f t="shared" ca="1" si="3"/>
        <v>#DIV/0!</v>
      </c>
      <c r="X14" s="5">
        <f t="array" aca="1" ref="X14" ca="1">AVERAGE(IF(([2]df_panel_master!$B$1:$B$300=$A14)*(OFFSET([2]df_panel_master!$A$1:$A$300,0,MATCH(X$5,[2]df_panel_master!$A$1:$AK$1,0)-1)&lt;&gt;0),OFFSET([2]df_panel_master!$A$1:$A$300,0,MATCH(X$5,[2]df_panel_master!$A$1:$AK$1,0)-1),""))</f>
        <v>91691.276363636265</v>
      </c>
      <c r="Y14" s="5">
        <f t="array" aca="1" ref="Y14" ca="1">AVERAGE(IF(([2]df_panel_master!$B$1:$B$300=$A14)*(OFFSET([2]df_panel_master!$A$1:$A$300,0,MATCH(Y$5,[2]df_panel_master!$A$1:$AK$1,0)-1)&lt;&gt;0),OFFSET([2]df_panel_master!$A$1:$A$300,0,MATCH(Y$5,[2]df_panel_master!$A$1:$AK$1,0)-1),""))</f>
        <v>46887.086363636365</v>
      </c>
      <c r="Z14" s="5">
        <f t="array" aca="1" ref="Z14" ca="1">AVERAGE(IF(([2]df_panel_master!$B$1:$B$300=$A14)*(OFFSET([2]df_panel_master!$A$1:$A$300,0,MATCH(Z$5,[2]df_panel_master!$A$1:$AK$1,0)-1)&lt;&gt;0),OFFSET([2]df_panel_master!$A$1:$A$300,0,MATCH(Z$5,[2]df_panel_master!$A$1:$AK$1,0)-1),""))</f>
        <v>138578.36272727273</v>
      </c>
      <c r="AA14" s="8">
        <f t="array" aca="1" ref="AA14" ca="1">AVERAGE(IF(([2]df_panel_master!$B$1:$B$300=$A14)*(OFFSET([2]df_panel_master!$A$1:$A$300,0,MATCH(AA$5,[2]df_panel_master!$A$1:$AK$1,0)-1)&lt;&gt;0),OFFSET([2]df_panel_master!$A$1:$A$300,0,MATCH(AA$5,[2]df_panel_master!$A$1:$AK$1,0)-1),""))</f>
        <v>0.56656109572856772</v>
      </c>
    </row>
    <row r="15" spans="1:27" x14ac:dyDescent="0.25">
      <c r="A15" s="2">
        <v>2013</v>
      </c>
      <c r="B15" s="5">
        <f ca="1">VLOOKUP($A15,cp_pricing!$A$1:$B$20,2,0)</f>
        <v>4.5515384615384624</v>
      </c>
      <c r="C15" s="7">
        <f t="shared" ca="1" si="2"/>
        <v>-0.39396732729041783</v>
      </c>
      <c r="D15" s="5"/>
      <c r="E15" s="5">
        <f t="array" aca="1" ref="E15" ca="1">AVERAGE(IF([2]df_panel_master!$B$1:$B$300=$A15,OFFSET([2]df_panel_master!$A$1:$A$300,0,MATCH(E$5,[2]df_panel_master!$A$1:$AM$1,0)-1),""))</f>
        <v>25826969.927351668</v>
      </c>
      <c r="F15" s="5">
        <f t="array" aca="1" ref="F15" ca="1">AVERAGE(IF([2]df_panel_master!$B$1:$B$300=$A15,OFFSET([2]df_panel_master!$A$1:$A$300,0,MATCH(F$5,[2]df_panel_master!$A$1:$AM$1,0)-1),""))</f>
        <v>503839.96988312219</v>
      </c>
      <c r="G15" s="5">
        <f t="array" aca="1" ref="G15" ca="1">AVERAGE(IF([2]df_panel_master!$B$1:$B$300=$A15,OFFSET([2]df_panel_master!$A$1:$A$300,0,MATCH(G$5,[2]df_panel_master!$A$1:$AM$1,0)-1),""))</f>
        <v>1809.3403799944444</v>
      </c>
      <c r="H15" s="5">
        <f t="array" aca="1" ref="H15" ca="1">AVERAGE(IF([2]df_panel_master!$B$1:$B$300=$A15,OFFSET([2]df_panel_master!$A$1:$A$300,0,MATCH(H$5,[2]df_panel_master!$A$1:$AM$1,0)-1),""))</f>
        <v>82.876228017999992</v>
      </c>
      <c r="I15" s="5">
        <f t="array" aca="1" ref="I15" ca="1">AVERAGE(IF([2]df_panel_master!$B$1:$B$300=$A15,OFFSET([2]df_panel_master!$A$1:$A$300,0,MATCH(I$5,[2]df_panel_master!$A$1:$AM$1,0)-1),""))</f>
        <v>26330809.897272218</v>
      </c>
      <c r="K15" s="5">
        <f t="array" aca="1" ref="K15" ca="1">AVERAGE(IF(([2]df_panel_master!$B$1:$B$300=$A15)*(OFFSET([2]df_panel_master!$A$1:$A$300,0,MATCH(K$4,[2]df_panel_master!$A$1:$AM$1,0)-1)=TRUE),OFFSET([2]df_panel_master!$A$1:$A$300,0,MATCH(K$5,[2]df_panel_master!$A$1:$AM$1,0)-1),""))</f>
        <v>29536041.917563848</v>
      </c>
      <c r="L15" s="5">
        <f t="array" aca="1" ref="L15" ca="1">AVERAGE(IF(([2]df_panel_master!$B$1:$B$300=$A15)*(OFFSET([2]df_panel_master!$A$1:$A$300,0,MATCH(L$4,[2]df_panel_master!$A$1:$AM$1,0)-1)=TRUE),OFFSET([2]df_panel_master!$A$1:$A$300,0,MATCH(L$5,[2]df_panel_master!$A$1:$AM$1,0)-1),""))</f>
        <v>687499.39046047686</v>
      </c>
      <c r="M15" s="5">
        <f t="array" aca="1" ref="M15" ca="1">AVERAGE(IF(([2]df_panel_master!$B$1:$B$300=$A15)*(OFFSET([2]df_panel_master!$A$1:$A$300,0,MATCH(M$4,[2]df_panel_master!$A$1:$AM$1,0)-1)=TRUE),OFFSET([2]df_panel_master!$A$1:$A$300,0,MATCH(M$5,[2]df_panel_master!$A$1:$AM$1,0)-1),""))</f>
        <v>1108.2568217846151</v>
      </c>
      <c r="N15" s="5">
        <f t="array" aca="1" ref="N15" ca="1">AVERAGE(IF(([2]df_panel_master!$B$1:$B$300=$A15)*(OFFSET([2]df_panel_master!$A$1:$A$300,0,MATCH(N$4,[2]df_panel_master!$A$1:$AM$1,0)-1)=TRUE),OFFSET([2]df_panel_master!$A$1:$A$300,0,MATCH(N$5,[2]df_panel_master!$A$1:$AM$1,0)-1),""))</f>
        <v>111.91333110776921</v>
      </c>
      <c r="O15" s="5">
        <f t="array" aca="1" ref="O15" ca="1">AVERAGE(IF(([2]df_panel_master!$B$1:$B$300=$A15)*(OFFSET([2]df_panel_master!$A$1:$A$300,0,MATCH(O$4,[2]df_panel_master!$A$1:$AM$1,0)-1)=TRUE),OFFSET([2]df_panel_master!$A$1:$A$300,0,MATCH(O$5,[2]df_panel_master!$A$1:$AM$1,0)-1),""))</f>
        <v>30223541.3083</v>
      </c>
      <c r="P15" s="8">
        <f t="shared" ca="1" si="0"/>
        <v>2.2747148768820002E-2</v>
      </c>
      <c r="R15" s="5">
        <f t="array" aca="1" ref="R15" ca="1">SUM(IF(([2]df_panel_master!$B$1:$B$300=$A15)*(OFFSET([2]df_panel_master!$A$1:$A$300,0,MATCH(R$4,[2]df_panel_master!$A$1:$AM$1,0)-1)=TRUE),OFFSET([2]df_panel_master!$A$1:$A$300,0,MATCH(R$5,[2]df_panel_master!$A$1:$AM$1,0)-1),""))</f>
        <v>962883.92</v>
      </c>
      <c r="S15" s="5">
        <f t="array" aca="1" ref="S15" ca="1">SUM(IF(([2]df_panel_master!$B$1:$B$300=$A15)*(OFFSET([2]df_panel_master!$A$1:$A$300,0,MATCH(S$4,[2]df_panel_master!$A$1:$AM$1,0)-1)=TRUE),OFFSET([2]df_panel_master!$A$1:$A$300,0,MATCH(S$5,[2]df_panel_master!$A$1:$AM$1,0)-1),""))</f>
        <v>436900.09</v>
      </c>
      <c r="T15" s="5">
        <f t="array" aca="1" ref="T15" ca="1">SUM(IF(([2]df_panel_master!$B$1:$B$300=$A15)*(OFFSET([2]df_panel_master!$A$1:$A$300,0,MATCH(T$4,[2]df_panel_master!$A$1:$AM$1,0)-1)=TRUE),OFFSET([2]df_panel_master!$A$1:$A$300,0,MATCH(T$5,[2]df_panel_master!$A$1:$AM$1,0)-1),""))</f>
        <v>1399784.01</v>
      </c>
      <c r="U15" s="7">
        <f t="shared" ca="1" si="1"/>
        <v>0.68788035376972201</v>
      </c>
      <c r="V15" s="12">
        <f t="shared" ca="1" si="3"/>
        <v>-4.2101328465786736E-3</v>
      </c>
      <c r="X15" s="5">
        <f t="array" aca="1" ref="X15" ca="1">AVERAGE(IF(([2]df_panel_master!$B$1:$B$300=$A15)*(OFFSET([2]df_panel_master!$A$1:$A$300,0,MATCH(X$5,[2]df_panel_master!$A$1:$AK$1,0)-1)&lt;&gt;0),OFFSET([2]df_panel_master!$A$1:$A$300,0,MATCH(X$5,[2]df_panel_master!$A$1:$AK$1,0)-1),""))</f>
        <v>72815.608571428573</v>
      </c>
      <c r="Y15" s="5">
        <f t="array" aca="1" ref="Y15" ca="1">AVERAGE(IF(([2]df_panel_master!$B$1:$B$300=$A15)*(OFFSET([2]df_panel_master!$A$1:$A$300,0,MATCH(Y$5,[2]df_panel_master!$A$1:$AK$1,0)-1)&lt;&gt;0),OFFSET([2]df_panel_master!$A$1:$A$300,0,MATCH(Y$5,[2]df_panel_master!$A$1:$AK$1,0)-1),""))</f>
        <v>40187.64928571428</v>
      </c>
      <c r="Z15" s="5">
        <f t="array" aca="1" ref="Z15" ca="1">AVERAGE(IF(([2]df_panel_master!$B$1:$B$300=$A15)*(OFFSET([2]df_panel_master!$A$1:$A$300,0,MATCH(Z$5,[2]df_panel_master!$A$1:$AK$1,0)-1)&lt;&gt;0),OFFSET([2]df_panel_master!$A$1:$A$300,0,MATCH(Z$5,[2]df_panel_master!$A$1:$AK$1,0)-1),""))</f>
        <v>113003.25785714286</v>
      </c>
      <c r="AA15" s="8">
        <f t="array" aca="1" ref="AA15" ca="1">AVERAGE(IF(([2]df_panel_master!$B$1:$B$300=$A15)*(OFFSET([2]df_panel_master!$A$1:$A$300,0,MATCH(AA$5,[2]df_panel_master!$A$1:$AK$1,0)-1)&lt;&gt;0),OFFSET([2]df_panel_master!$A$1:$A$300,0,MATCH(AA$5,[2]df_panel_master!$A$1:$AK$1,0)-1),""))</f>
        <v>0.50290617471536336</v>
      </c>
    </row>
    <row r="16" spans="1:27" x14ac:dyDescent="0.25">
      <c r="A16" s="2">
        <v>2014</v>
      </c>
      <c r="B16" s="5">
        <f ca="1">VLOOKUP($A16,cp_pricing!$A$1:$B$20,2,0)</f>
        <v>5.9905769230769241</v>
      </c>
      <c r="C16" s="7">
        <f t="shared" ca="1" si="2"/>
        <v>0.31616528646273445</v>
      </c>
      <c r="D16" s="5"/>
      <c r="E16" s="5">
        <f t="array" aca="1" ref="E16" ca="1">AVERAGE(IF([2]df_panel_master!$B$1:$B$300=$A16,OFFSET([2]df_panel_master!$A$1:$A$300,0,MATCH(E$5,[2]df_panel_master!$A$1:$AM$1,0)-1),""))</f>
        <v>24133921.382131115</v>
      </c>
      <c r="F16" s="5">
        <f t="array" aca="1" ref="F16" ca="1">AVERAGE(IF([2]df_panel_master!$B$1:$B$300=$A16,OFFSET([2]df_panel_master!$A$1:$A$300,0,MATCH(F$5,[2]df_panel_master!$A$1:$AM$1,0)-1),""))</f>
        <v>547832.29527342774</v>
      </c>
      <c r="G16" s="5">
        <f t="array" aca="1" ref="G16" ca="1">AVERAGE(IF([2]df_panel_master!$B$1:$B$300=$A16,OFFSET([2]df_panel_master!$A$1:$A$300,0,MATCH(G$5,[2]df_panel_master!$A$1:$AM$1,0)-1),""))</f>
        <v>2334.855862203889</v>
      </c>
      <c r="H16" s="5">
        <f t="array" aca="1" ref="H16" ca="1">AVERAGE(IF([2]df_panel_master!$B$1:$B$300=$A16,OFFSET([2]df_panel_master!$A$1:$A$300,0,MATCH(H$5,[2]df_panel_master!$A$1:$AM$1,0)-1),""))</f>
        <v>87.075976269222238</v>
      </c>
      <c r="I16" s="5">
        <f t="array" aca="1" ref="I16" ca="1">AVERAGE(IF([2]df_panel_master!$B$1:$B$300=$A16,OFFSET([2]df_panel_master!$A$1:$A$300,0,MATCH(I$5,[2]df_panel_master!$A$1:$AM$1,0)-1),""))</f>
        <v>24681753.677261107</v>
      </c>
      <c r="K16" s="5">
        <f t="array" aca="1" ref="K16" ca="1">AVERAGE(IF(([2]df_panel_master!$B$1:$B$300=$A16)*(OFFSET([2]df_panel_master!$A$1:$A$300,0,MATCH(K$4,[2]df_panel_master!$A$1:$AM$1,0)-1)=TRUE),OFFSET([2]df_panel_master!$A$1:$A$300,0,MATCH(K$5,[2]df_panel_master!$A$1:$AM$1,0)-1),""))</f>
        <v>26420284.191643082</v>
      </c>
      <c r="L16" s="5">
        <f t="array" aca="1" ref="L16" ca="1">AVERAGE(IF(([2]df_panel_master!$B$1:$B$300=$A16)*(OFFSET([2]df_panel_master!$A$1:$A$300,0,MATCH(L$4,[2]df_panel_master!$A$1:$AM$1,0)-1)=TRUE),OFFSET([2]df_panel_master!$A$1:$A$300,0,MATCH(L$5,[2]df_panel_master!$A$1:$AM$1,0)-1),""))</f>
        <v>744944.79498382297</v>
      </c>
      <c r="M16" s="5">
        <f t="array" aca="1" ref="M16" ca="1">AVERAGE(IF(([2]df_panel_master!$B$1:$B$300=$A16)*(OFFSET([2]df_panel_master!$A$1:$A$300,0,MATCH(M$4,[2]df_panel_master!$A$1:$AM$1,0)-1)=TRUE),OFFSET([2]df_panel_master!$A$1:$A$300,0,MATCH(M$5,[2]df_panel_master!$A$1:$AM$1,0)-1),""))</f>
        <v>1111.2687982592306</v>
      </c>
      <c r="N16" s="5">
        <f t="array" aca="1" ref="N16" ca="1">AVERAGE(IF(([2]df_panel_master!$B$1:$B$300=$A16)*(OFFSET([2]df_panel_master!$A$1:$A$300,0,MATCH(N$4,[2]df_panel_master!$A$1:$AM$1,0)-1)=TRUE),OFFSET([2]df_panel_master!$A$1:$A$300,0,MATCH(N$5,[2]df_panel_master!$A$1:$AM$1,0)-1),""))</f>
        <v>115.46549434476923</v>
      </c>
      <c r="O16" s="5">
        <f t="array" aca="1" ref="O16" ca="1">AVERAGE(IF(([2]df_panel_master!$B$1:$B$300=$A16)*(OFFSET([2]df_panel_master!$A$1:$A$300,0,MATCH(O$4,[2]df_panel_master!$A$1:$AM$1,0)-1)=TRUE),OFFSET([2]df_panel_master!$A$1:$A$300,0,MATCH(O$5,[2]df_panel_master!$A$1:$AM$1,0)-1),""))</f>
        <v>27165228.986669235</v>
      </c>
      <c r="P16" s="8">
        <f t="shared" ca="1" si="0"/>
        <v>2.7422732028115387E-2</v>
      </c>
      <c r="R16" s="5">
        <f t="array" aca="1" ref="R16" ca="1">SUM(IF(([2]df_panel_master!$B$1:$B$300=$A16)*(OFFSET([2]df_panel_master!$A$1:$A$300,0,MATCH(R$4,[2]df_panel_master!$A$1:$AM$1,0)-1)=TRUE),OFFSET([2]df_panel_master!$A$1:$A$300,0,MATCH(R$5,[2]df_panel_master!$A$1:$AM$1,0)-1),""))</f>
        <v>924537.83</v>
      </c>
      <c r="S16" s="5">
        <f t="array" aca="1" ref="S16" ca="1">SUM(IF(([2]df_panel_master!$B$1:$B$300=$A16)*(OFFSET([2]df_panel_master!$A$1:$A$300,0,MATCH(S$4,[2]df_panel_master!$A$1:$AM$1,0)-1)=TRUE),OFFSET([2]df_panel_master!$A$1:$A$300,0,MATCH(S$5,[2]df_panel_master!$A$1:$AM$1,0)-1),""))</f>
        <v>413263.13999999996</v>
      </c>
      <c r="T16" s="5">
        <f t="array" aca="1" ref="T16" ca="1">SUM(IF(([2]df_panel_master!$B$1:$B$300=$A16)*(OFFSET([2]df_panel_master!$A$1:$A$300,0,MATCH(T$4,[2]df_panel_master!$A$1:$AM$1,0)-1)=TRUE),OFFSET([2]df_panel_master!$A$1:$A$300,0,MATCH(T$5,[2]df_panel_master!$A$1:$AM$1,0)-1),""))</f>
        <v>1337800.97</v>
      </c>
      <c r="U16" s="7">
        <f t="shared" ca="1" si="1"/>
        <v>0.69108772585207501</v>
      </c>
      <c r="V16" s="12">
        <f t="shared" ca="1" si="3"/>
        <v>3.2073720823529994E-3</v>
      </c>
      <c r="X16" s="5">
        <f t="array" aca="1" ref="X16" ca="1">AVERAGE(IF(([2]df_panel_master!$B$1:$B$300=$A16)*(OFFSET([2]df_panel_master!$A$1:$A$300,0,MATCH(X$5,[2]df_panel_master!$A$1:$AK$1,0)-1)&lt;&gt;0),OFFSET([2]df_panel_master!$A$1:$A$300,0,MATCH(X$5,[2]df_panel_master!$A$1:$AK$1,0)-1),""))</f>
        <v>65288.188666666661</v>
      </c>
      <c r="Y16" s="5">
        <f t="array" aca="1" ref="Y16" ca="1">AVERAGE(IF(([2]df_panel_master!$B$1:$B$300=$A16)*(OFFSET([2]df_panel_master!$A$1:$A$300,0,MATCH(Y$5,[2]df_panel_master!$A$1:$AK$1,0)-1)&lt;&gt;0),OFFSET([2]df_panel_master!$A$1:$A$300,0,MATCH(Y$5,[2]df_panel_master!$A$1:$AK$1,0)-1),""))</f>
        <v>35942.275999999998</v>
      </c>
      <c r="Z16" s="5">
        <f t="array" aca="1" ref="Z16" ca="1">AVERAGE(IF(([2]df_panel_master!$B$1:$B$300=$A16)*(OFFSET([2]df_panel_master!$A$1:$A$300,0,MATCH(Z$5,[2]df_panel_master!$A$1:$AK$1,0)-1)&lt;&gt;0),OFFSET([2]df_panel_master!$A$1:$A$300,0,MATCH(Z$5,[2]df_panel_master!$A$1:$AK$1,0)-1),""))</f>
        <v>101230.46466666667</v>
      </c>
      <c r="AA16" s="8">
        <f t="array" aca="1" ref="AA16" ca="1">AVERAGE(IF(([2]df_panel_master!$B$1:$B$300=$A16)*(OFFSET([2]df_panel_master!$A$1:$A$300,0,MATCH(AA$5,[2]df_panel_master!$A$1:$AK$1,0)-1)&lt;&gt;0),OFFSET([2]df_panel_master!$A$1:$A$300,0,MATCH(AA$5,[2]df_panel_master!$A$1:$AK$1,0)-1),""))</f>
        <v>0.47342086620191748</v>
      </c>
    </row>
    <row r="17" spans="1:27" x14ac:dyDescent="0.25">
      <c r="A17" s="2">
        <v>2015</v>
      </c>
      <c r="B17" s="5">
        <f ca="1">VLOOKUP($A17,cp_pricing!$A$1:$B$20,2,0)</f>
        <v>7.6949999999999994</v>
      </c>
      <c r="C17" s="7">
        <f t="shared" ca="1" si="2"/>
        <v>0.28451735096786579</v>
      </c>
      <c r="D17" s="5"/>
      <c r="E17" s="5">
        <f t="array" aca="1" ref="E17" ca="1">AVERAGE(IF([2]df_panel_master!$B$1:$B$300=$A17,OFFSET([2]df_panel_master!$A$1:$A$300,0,MATCH(E$5,[2]df_panel_master!$A$1:$AM$1,0)-1),""))</f>
        <v>23925531.275809441</v>
      </c>
      <c r="F17" s="5">
        <f t="array" aca="1" ref="F17" ca="1">AVERAGE(IF([2]df_panel_master!$B$1:$B$300=$A17,OFFSET([2]df_panel_master!$A$1:$A$300,0,MATCH(F$5,[2]df_panel_master!$A$1:$AM$1,0)-1),""))</f>
        <v>607518.88921860559</v>
      </c>
      <c r="G17" s="5">
        <f t="array" aca="1" ref="G17" ca="1">AVERAGE(IF([2]df_panel_master!$B$1:$B$300=$A17,OFFSET([2]df_panel_master!$A$1:$A$300,0,MATCH(G$5,[2]df_panel_master!$A$1:$AM$1,0)-1),""))</f>
        <v>2619.7925757550001</v>
      </c>
      <c r="H17" s="5">
        <f t="array" aca="1" ref="H17" ca="1">AVERAGE(IF([2]df_panel_master!$B$1:$B$300=$A17,OFFSET([2]df_panel_master!$A$1:$A$300,0,MATCH(H$5,[2]df_panel_master!$A$1:$AM$1,0)-1),""))</f>
        <v>110.86602480155555</v>
      </c>
      <c r="I17" s="5">
        <f t="array" aca="1" ref="I17" ca="1">AVERAGE(IF([2]df_panel_master!$B$1:$B$300=$A17,OFFSET([2]df_panel_master!$A$1:$A$300,0,MATCH(I$5,[2]df_panel_master!$A$1:$AM$1,0)-1),""))</f>
        <v>24533050.165322218</v>
      </c>
      <c r="K17" s="5">
        <f t="array" aca="1" ref="K17" ca="1">AVERAGE(IF(([2]df_panel_master!$B$1:$B$300=$A17)*(OFFSET([2]df_panel_master!$A$1:$A$300,0,MATCH(K$4,[2]df_panel_master!$A$1:$AM$1,0)-1)=TRUE),OFFSET([2]df_panel_master!$A$1:$A$300,0,MATCH(K$5,[2]df_panel_master!$A$1:$AM$1,0)-1),""))</f>
        <v>26294236.470274612</v>
      </c>
      <c r="L17" s="5">
        <f t="array" aca="1" ref="L17" ca="1">AVERAGE(IF(([2]df_panel_master!$B$1:$B$300=$A17)*(OFFSET([2]df_panel_master!$A$1:$A$300,0,MATCH(L$4,[2]df_panel_master!$A$1:$AM$1,0)-1)=TRUE),OFFSET([2]df_panel_master!$A$1:$A$300,0,MATCH(L$5,[2]df_panel_master!$A$1:$AM$1,0)-1),""))</f>
        <v>813081.8578197615</v>
      </c>
      <c r="M17" s="5">
        <f t="array" aca="1" ref="M17" ca="1">AVERAGE(IF(([2]df_panel_master!$B$1:$B$300=$A17)*(OFFSET([2]df_panel_master!$A$1:$A$300,0,MATCH(M$4,[2]df_panel_master!$A$1:$AM$1,0)-1)=TRUE),OFFSET([2]df_panel_master!$A$1:$A$300,0,MATCH(M$5,[2]df_panel_master!$A$1:$AM$1,0)-1),""))</f>
        <v>1387.5995116146155</v>
      </c>
      <c r="N17" s="5">
        <f t="array" aca="1" ref="N17" ca="1">AVERAGE(IF(([2]df_panel_master!$B$1:$B$300=$A17)*(OFFSET([2]df_panel_master!$A$1:$A$300,0,MATCH(N$4,[2]df_panel_master!$A$1:$AM$1,0)-1)=TRUE),OFFSET([2]df_panel_master!$A$1:$A$300,0,MATCH(N$5,[2]df_panel_master!$A$1:$AM$1,0)-1),""))</f>
        <v>142.04022085253848</v>
      </c>
      <c r="O17" s="5">
        <f t="array" aca="1" ref="O17" ca="1">AVERAGE(IF(([2]df_panel_master!$B$1:$B$300=$A17)*(OFFSET([2]df_panel_master!$A$1:$A$300,0,MATCH(O$4,[2]df_panel_master!$A$1:$AM$1,0)-1)=TRUE),OFFSET([2]df_panel_master!$A$1:$A$300,0,MATCH(O$5,[2]df_panel_master!$A$1:$AM$1,0)-1),""))</f>
        <v>27107318.328599993</v>
      </c>
      <c r="P17" s="8">
        <f t="shared" ca="1" si="0"/>
        <v>2.9994920484698297E-2</v>
      </c>
      <c r="R17" s="5">
        <f t="array" aca="1" ref="R17" ca="1">SUM(IF(([2]df_panel_master!$B$1:$B$300=$A17)*(OFFSET([2]df_panel_master!$A$1:$A$300,0,MATCH(R$4,[2]df_panel_master!$A$1:$AM$1,0)-1)=TRUE),OFFSET([2]df_panel_master!$A$1:$A$300,0,MATCH(R$5,[2]df_panel_master!$A$1:$AM$1,0)-1),""))</f>
        <v>903939.65</v>
      </c>
      <c r="S17" s="5">
        <f t="array" aca="1" ref="S17" ca="1">SUM(IF(([2]df_panel_master!$B$1:$B$300=$A17)*(OFFSET([2]df_panel_master!$A$1:$A$300,0,MATCH(S$4,[2]df_panel_master!$A$1:$AM$1,0)-1)=TRUE),OFFSET([2]df_panel_master!$A$1:$A$300,0,MATCH(S$5,[2]df_panel_master!$A$1:$AM$1,0)-1),""))</f>
        <v>428735.31000000006</v>
      </c>
      <c r="T17" s="5">
        <f t="array" aca="1" ref="T17" ca="1">SUM(IF(([2]df_panel_master!$B$1:$B$300=$A17)*(OFFSET([2]df_panel_master!$A$1:$A$300,0,MATCH(T$4,[2]df_panel_master!$A$1:$AM$1,0)-1)=TRUE),OFFSET([2]df_panel_master!$A$1:$A$300,0,MATCH(T$5,[2]df_panel_master!$A$1:$AM$1,0)-1),""))</f>
        <v>1332674.96</v>
      </c>
      <c r="U17" s="7">
        <f t="shared" ca="1" si="1"/>
        <v>0.67828966336997887</v>
      </c>
      <c r="V17" s="12">
        <f t="shared" ca="1" si="3"/>
        <v>-1.279806248209614E-2</v>
      </c>
      <c r="X17" s="5">
        <f t="array" aca="1" ref="X17" ca="1">AVERAGE(IF(([2]df_panel_master!$B$1:$B$300=$A17)*(OFFSET([2]df_panel_master!$A$1:$A$300,0,MATCH(X$5,[2]df_panel_master!$A$1:$AK$1,0)-1)&lt;&gt;0),OFFSET([2]df_panel_master!$A$1:$A$300,0,MATCH(X$5,[2]df_panel_master!$A$1:$AK$1,0)-1),""))</f>
        <v>64018.576666666668</v>
      </c>
      <c r="Y17" s="5">
        <f t="array" aca="1" ref="Y17" ca="1">AVERAGE(IF(([2]df_panel_master!$B$1:$B$300=$A17)*(OFFSET([2]df_panel_master!$A$1:$A$300,0,MATCH(Y$5,[2]df_panel_master!$A$1:$AK$1,0)-1)&lt;&gt;0),OFFSET([2]df_panel_master!$A$1:$A$300,0,MATCH(Y$5,[2]df_panel_master!$A$1:$AK$1,0)-1),""))</f>
        <v>39503.950714285718</v>
      </c>
      <c r="Z17" s="5">
        <f t="array" aca="1" ref="Z17" ca="1">AVERAGE(IF(([2]df_panel_master!$B$1:$B$300=$A17)*(OFFSET([2]df_panel_master!$A$1:$A$300,0,MATCH(Z$5,[2]df_panel_master!$A$1:$AK$1,0)-1)&lt;&gt;0),OFFSET([2]df_panel_master!$A$1:$A$300,0,MATCH(Z$5,[2]df_panel_master!$A$1:$AK$1,0)-1),""))</f>
        <v>100888.93066666667</v>
      </c>
      <c r="AA17" s="8">
        <f t="array" aca="1" ref="AA17" ca="1">AVERAGE(IF(([2]df_panel_master!$B$1:$B$300=$A17)*(OFFSET([2]df_panel_master!$A$1:$A$300,0,MATCH(AA$5,[2]df_panel_master!$A$1:$AK$1,0)-1)&lt;&gt;0),OFFSET([2]df_panel_master!$A$1:$A$300,0,MATCH(AA$5,[2]df_panel_master!$A$1:$AK$1,0)-1),""))</f>
        <v>0.4697052208636357</v>
      </c>
    </row>
    <row r="18" spans="1:27" x14ac:dyDescent="0.25">
      <c r="A18" s="2">
        <v>2016</v>
      </c>
      <c r="B18" s="5">
        <f ca="1">VLOOKUP($A18,cp_pricing!$A$1:$B$20,2,0)</f>
        <v>5.4071698113207551</v>
      </c>
      <c r="C18" s="7">
        <f t="shared" ca="1" si="2"/>
        <v>-0.29731386467566534</v>
      </c>
      <c r="D18" s="5"/>
      <c r="E18" s="5">
        <f t="array" aca="1" ref="E18" ca="1">AVERAGE(IF([2]df_panel_master!$B$1:$B$300=$A18,OFFSET([2]df_panel_master!$A$1:$A$300,0,MATCH(E$5,[2]df_panel_master!$A$1:$AM$1,0)-1),""))</f>
        <v>20302263.672247898</v>
      </c>
      <c r="F18" s="5">
        <f t="array" aca="1" ref="F18" ca="1">AVERAGE(IF([2]df_panel_master!$B$1:$B$300=$A18,OFFSET([2]df_panel_master!$A$1:$A$300,0,MATCH(F$5,[2]df_panel_master!$A$1:$AM$1,0)-1),""))</f>
        <v>433419.95041298948</v>
      </c>
      <c r="G18" s="5">
        <f t="array" aca="1" ref="G18" ca="1">AVERAGE(IF([2]df_panel_master!$B$1:$B$300=$A18,OFFSET([2]df_panel_master!$A$1:$A$300,0,MATCH(G$5,[2]df_panel_master!$A$1:$AM$1,0)-1),""))</f>
        <v>2562.2089357931577</v>
      </c>
      <c r="H18" s="5">
        <f t="array" aca="1" ref="H18" ca="1">AVERAGE(IF([2]df_panel_master!$B$1:$B$300=$A18,OFFSET([2]df_panel_master!$A$1:$A$300,0,MATCH(H$5,[2]df_panel_master!$A$1:$AM$1,0)-1),""))</f>
        <v>96.167674530631572</v>
      </c>
      <c r="I18" s="5">
        <f t="array" aca="1" ref="I18" ca="1">AVERAGE(IF([2]df_panel_master!$B$1:$B$300=$A18,OFFSET([2]df_panel_master!$A$1:$A$300,0,MATCH(I$5,[2]df_panel_master!$A$1:$AM$1,0)-1),""))</f>
        <v>20735683.622864213</v>
      </c>
      <c r="K18" s="5">
        <f t="array" aca="1" ref="K18" ca="1">AVERAGE(IF(([2]df_panel_master!$B$1:$B$300=$A18)*(OFFSET([2]df_panel_master!$A$1:$A$300,0,MATCH(K$4,[2]df_panel_master!$A$1:$AM$1,0)-1)=TRUE),OFFSET([2]df_panel_master!$A$1:$A$300,0,MATCH(K$5,[2]df_panel_master!$A$1:$AM$1,0)-1),""))</f>
        <v>22840549.825307701</v>
      </c>
      <c r="L18" s="5">
        <f t="array" aca="1" ref="L18" ca="1">AVERAGE(IF(([2]df_panel_master!$B$1:$B$300=$A18)*(OFFSET([2]df_panel_master!$A$1:$A$300,0,MATCH(L$4,[2]df_panel_master!$A$1:$AM$1,0)-1)=TRUE),OFFSET([2]df_panel_master!$A$1:$A$300,0,MATCH(L$5,[2]df_panel_master!$A$1:$AM$1,0)-1),""))</f>
        <v>606570.96171210008</v>
      </c>
      <c r="M18" s="5">
        <f t="array" aca="1" ref="M18" ca="1">AVERAGE(IF(([2]df_panel_master!$B$1:$B$300=$A18)*(OFFSET([2]df_panel_master!$A$1:$A$300,0,MATCH(M$4,[2]df_panel_master!$A$1:$AM$1,0)-1)=TRUE),OFFSET([2]df_panel_master!$A$1:$A$300,0,MATCH(M$5,[2]df_panel_master!$A$1:$AM$1,0)-1),""))</f>
        <v>1272.8606625976922</v>
      </c>
      <c r="N18" s="5">
        <f t="array" aca="1" ref="N18" ca="1">AVERAGE(IF(([2]df_panel_master!$B$1:$B$300=$A18)*(OFFSET([2]df_panel_master!$A$1:$A$300,0,MATCH(N$4,[2]df_panel_master!$A$1:$AM$1,0)-1)=TRUE),OFFSET([2]df_panel_master!$A$1:$A$300,0,MATCH(N$5,[2]df_panel_master!$A$1:$AM$1,0)-1),""))</f>
        <v>128.88507240199999</v>
      </c>
      <c r="O18" s="5">
        <f t="array" aca="1" ref="O18" ca="1">AVERAGE(IF(([2]df_panel_master!$B$1:$B$300=$A18)*(OFFSET([2]df_panel_master!$A$1:$A$300,0,MATCH(O$4,[2]df_panel_master!$A$1:$AM$1,0)-1)=TRUE),OFFSET([2]df_panel_master!$A$1:$A$300,0,MATCH(O$5,[2]df_panel_master!$A$1:$AM$1,0)-1),""))</f>
        <v>23447120.787176926</v>
      </c>
      <c r="P18" s="8">
        <f t="shared" ca="1" si="0"/>
        <v>2.5869741842411188E-2</v>
      </c>
      <c r="R18" s="5">
        <f t="array" aca="1" ref="R18" ca="1">SUM(IF(([2]df_panel_master!$B$1:$B$300=$A18)*(OFFSET([2]df_panel_master!$A$1:$A$300,0,MATCH(R$4,[2]df_panel_master!$A$1:$AM$1,0)-1)=TRUE),OFFSET([2]df_panel_master!$A$1:$A$300,0,MATCH(R$5,[2]df_panel_master!$A$1:$AM$1,0)-1),""))</f>
        <v>878765.91999999981</v>
      </c>
      <c r="S18" s="5">
        <f t="array" aca="1" ref="S18" ca="1">SUM(IF(([2]df_panel_master!$B$1:$B$300=$A18)*(OFFSET([2]df_panel_master!$A$1:$A$300,0,MATCH(S$4,[2]df_panel_master!$A$1:$AM$1,0)-1)=TRUE),OFFSET([2]df_panel_master!$A$1:$A$300,0,MATCH(S$5,[2]df_panel_master!$A$1:$AM$1,0)-1),""))</f>
        <v>391028.19000000006</v>
      </c>
      <c r="T18" s="5">
        <f t="array" aca="1" ref="T18" ca="1">SUM(IF(([2]df_panel_master!$B$1:$B$300=$A18)*(OFFSET([2]df_panel_master!$A$1:$A$300,0,MATCH(T$4,[2]df_panel_master!$A$1:$AM$1,0)-1)=TRUE),OFFSET([2]df_panel_master!$A$1:$A$300,0,MATCH(T$5,[2]df_panel_master!$A$1:$AM$1,0)-1),""))</f>
        <v>1269794.1099999999</v>
      </c>
      <c r="U18" s="7">
        <f t="shared" ca="1" si="1"/>
        <v>0.69205386375591227</v>
      </c>
      <c r="V18" s="12">
        <f t="shared" ca="1" si="3"/>
        <v>1.3764200385933401E-2</v>
      </c>
      <c r="X18" s="5">
        <f t="array" aca="1" ref="X18" ca="1">AVERAGE(IF(([2]df_panel_master!$B$1:$B$300=$A18)*(OFFSET([2]df_panel_master!$A$1:$A$300,0,MATCH(X$5,[2]df_panel_master!$A$1:$AK$1,0)-1)&lt;&gt;0),OFFSET([2]df_panel_master!$A$1:$A$300,0,MATCH(X$5,[2]df_panel_master!$A$1:$AK$1,0)-1),""))</f>
        <v>62136.461333333318</v>
      </c>
      <c r="Y18" s="5">
        <f t="array" aca="1" ref="Y18" ca="1">AVERAGE(IF(([2]df_panel_master!$B$1:$B$300=$A18)*(OFFSET([2]df_panel_master!$A$1:$A$300,0,MATCH(Y$5,[2]df_panel_master!$A$1:$AK$1,0)-1)&lt;&gt;0),OFFSET([2]df_panel_master!$A$1:$A$300,0,MATCH(Y$5,[2]df_panel_master!$A$1:$AK$1,0)-1),""))</f>
        <v>36395.013571428579</v>
      </c>
      <c r="Z18" s="5">
        <f t="array" aca="1" ref="Z18" ca="1">AVERAGE(IF(([2]df_panel_master!$B$1:$B$300=$A18)*(OFFSET([2]df_panel_master!$A$1:$A$300,0,MATCH(Z$5,[2]df_panel_master!$A$1:$AK$1,0)-1)&lt;&gt;0),OFFSET([2]df_panel_master!$A$1:$A$300,0,MATCH(Z$5,[2]df_panel_master!$A$1:$AK$1,0)-1),""))</f>
        <v>96105.140666666659</v>
      </c>
      <c r="AA18" s="8">
        <f t="array" aca="1" ref="AA18" ca="1">AVERAGE(IF(([2]df_panel_master!$B$1:$B$300=$A18)*(OFFSET([2]df_panel_master!$A$1:$A$300,0,MATCH(AA$5,[2]df_panel_master!$A$1:$AK$1,0)-1)&lt;&gt;0),OFFSET([2]df_panel_master!$A$1:$A$300,0,MATCH(AA$5,[2]df_panel_master!$A$1:$AK$1,0)-1),""))</f>
        <v>0.46699536303863726</v>
      </c>
    </row>
    <row r="19" spans="1:27" x14ac:dyDescent="0.25">
      <c r="A19" s="2">
        <v>2017</v>
      </c>
      <c r="B19" s="5">
        <f ca="1">VLOOKUP($A19,cp_pricing!$A$1:$B$20,2,0)</f>
        <v>5.8599999999999985</v>
      </c>
      <c r="C19" s="7">
        <f t="shared" ca="1" si="2"/>
        <v>8.3746248865935957E-2</v>
      </c>
      <c r="D19" s="5"/>
      <c r="E19" s="5">
        <f t="array" aca="1" ref="E19" ca="1">AVERAGE(IF([2]df_panel_master!$B$1:$B$300=$A19,OFFSET([2]df_panel_master!$A$1:$A$300,0,MATCH(E$5,[2]df_panel_master!$A$1:$AM$1,0)-1),""))</f>
        <v>21232644.521573681</v>
      </c>
      <c r="F19" s="5">
        <f t="array" aca="1" ref="F19" ca="1">AVERAGE(IF([2]df_panel_master!$B$1:$B$300=$A19,OFFSET([2]df_panel_master!$A$1:$A$300,0,MATCH(F$5,[2]df_panel_master!$A$1:$AM$1,0)-1),""))</f>
        <v>605796.31675341062</v>
      </c>
      <c r="G19" s="5">
        <f t="array" aca="1" ref="G19" ca="1">AVERAGE(IF([2]df_panel_master!$B$1:$B$300=$A19,OFFSET([2]df_panel_master!$A$1:$A$300,0,MATCH(G$5,[2]df_panel_master!$A$1:$AM$1,0)-1),""))</f>
        <v>2581.8657278315791</v>
      </c>
      <c r="H19" s="5">
        <f t="array" aca="1" ref="H19" ca="1">AVERAGE(IF([2]df_panel_master!$B$1:$B$300=$A19,OFFSET([2]df_panel_master!$A$1:$A$300,0,MATCH(H$5,[2]df_panel_master!$A$1:$AM$1,0)-1),""))</f>
        <v>104.78834686973684</v>
      </c>
      <c r="I19" s="5">
        <f t="array" aca="1" ref="I19" ca="1">AVERAGE(IF([2]df_panel_master!$B$1:$B$300=$A19,OFFSET([2]df_panel_master!$A$1:$A$300,0,MATCH(I$5,[2]df_panel_master!$A$1:$AM$1,0)-1),""))</f>
        <v>21838440.838620529</v>
      </c>
      <c r="K19" s="5">
        <f t="array" aca="1" ref="K19" ca="1">AVERAGE(IF(([2]df_panel_master!$B$1:$B$300=$A19)*(OFFSET([2]df_panel_master!$A$1:$A$300,0,MATCH(K$4,[2]df_panel_master!$A$1:$AM$1,0)-1)=TRUE),OFFSET([2]df_panel_master!$A$1:$A$300,0,MATCH(K$5,[2]df_panel_master!$A$1:$AM$1,0)-1),""))</f>
        <v>24212816.808876924</v>
      </c>
      <c r="L19" s="5">
        <f t="array" aca="1" ref="L19" ca="1">AVERAGE(IF(([2]df_panel_master!$B$1:$B$300=$A19)*(OFFSET([2]df_panel_master!$A$1:$A$300,0,MATCH(L$4,[2]df_panel_master!$A$1:$AM$1,0)-1)=TRUE),OFFSET([2]df_panel_master!$A$1:$A$300,0,MATCH(L$5,[2]df_panel_master!$A$1:$AM$1,0)-1),""))</f>
        <v>861038.37847984629</v>
      </c>
      <c r="M19" s="5">
        <f t="array" aca="1" ref="M19" ca="1">AVERAGE(IF(([2]df_panel_master!$B$1:$B$300=$A19)*(OFFSET([2]df_panel_master!$A$1:$A$300,0,MATCH(M$4,[2]df_panel_master!$A$1:$AM$1,0)-1)=TRUE),OFFSET([2]df_panel_master!$A$1:$A$300,0,MATCH(M$5,[2]df_panel_master!$A$1:$AM$1,0)-1),""))</f>
        <v>1214.3542111615384</v>
      </c>
      <c r="N19" s="5">
        <f t="array" aca="1" ref="N19" ca="1">AVERAGE(IF(([2]df_panel_master!$B$1:$B$300=$A19)*(OFFSET([2]df_panel_master!$A$1:$A$300,0,MATCH(N$4,[2]df_panel_master!$A$1:$AM$1,0)-1)=TRUE),OFFSET([2]df_panel_master!$A$1:$A$300,0,MATCH(N$5,[2]df_panel_master!$A$1:$AM$1,0)-1),""))</f>
        <v>143.22618774323078</v>
      </c>
      <c r="O19" s="5">
        <f t="array" aca="1" ref="O19" ca="1">AVERAGE(IF(([2]df_panel_master!$B$1:$B$300=$A19)*(OFFSET([2]df_panel_master!$A$1:$A$300,0,MATCH(O$4,[2]df_panel_master!$A$1:$AM$1,0)-1)=TRUE),OFFSET([2]df_panel_master!$A$1:$A$300,0,MATCH(O$5,[2]df_panel_master!$A$1:$AM$1,0)-1),""))</f>
        <v>25073855.187469237</v>
      </c>
      <c r="P19" s="8">
        <f t="shared" ca="1" si="0"/>
        <v>3.4340087395501664E-2</v>
      </c>
      <c r="R19" s="5">
        <f t="array" aca="1" ref="R19" ca="1">SUM(IF(([2]df_panel_master!$B$1:$B$300=$A19)*(OFFSET([2]df_panel_master!$A$1:$A$300,0,MATCH(R$4,[2]df_panel_master!$A$1:$AM$1,0)-1)=TRUE),OFFSET([2]df_panel_master!$A$1:$A$300,0,MATCH(R$5,[2]df_panel_master!$A$1:$AM$1,0)-1),""))</f>
        <v>840367.9</v>
      </c>
      <c r="S19" s="5">
        <f t="array" aca="1" ref="S19" ca="1">SUM(IF(([2]df_panel_master!$B$1:$B$300=$A19)*(OFFSET([2]df_panel_master!$A$1:$A$300,0,MATCH(S$4,[2]df_panel_master!$A$1:$AM$1,0)-1)=TRUE),OFFSET([2]df_panel_master!$A$1:$A$300,0,MATCH(S$5,[2]df_panel_master!$A$1:$AM$1,0)-1),""))</f>
        <v>422317.79</v>
      </c>
      <c r="T19" s="5">
        <f t="array" aca="1" ref="T19" ca="1">SUM(IF(([2]df_panel_master!$B$1:$B$300=$A19)*(OFFSET([2]df_panel_master!$A$1:$A$300,0,MATCH(T$4,[2]df_panel_master!$A$1:$AM$1,0)-1)=TRUE),OFFSET([2]df_panel_master!$A$1:$A$300,0,MATCH(T$5,[2]df_panel_master!$A$1:$AM$1,0)-1),""))</f>
        <v>1262685.6900000002</v>
      </c>
      <c r="U19" s="7">
        <f t="shared" ca="1" si="1"/>
        <v>0.66554005217244516</v>
      </c>
      <c r="V19" s="12">
        <f t="shared" ca="1" si="3"/>
        <v>-2.6513811583467106E-2</v>
      </c>
      <c r="X19" s="5">
        <f t="array" aca="1" ref="X19" ca="1">AVERAGE(IF(([2]df_panel_master!$B$1:$B$300=$A19)*(OFFSET([2]df_panel_master!$A$1:$A$300,0,MATCH(X$5,[2]df_panel_master!$A$1:$AK$1,0)-1)&lt;&gt;0),OFFSET([2]df_panel_master!$A$1:$A$300,0,MATCH(X$5,[2]df_panel_master!$A$1:$AK$1,0)-1),""))</f>
        <v>59441.83933333333</v>
      </c>
      <c r="Y19" s="5">
        <f t="array" aca="1" ref="Y19" ca="1">AVERAGE(IF(([2]df_panel_master!$B$1:$B$300=$A19)*(OFFSET([2]df_panel_master!$A$1:$A$300,0,MATCH(Y$5,[2]df_panel_master!$A$1:$AK$1,0)-1)&lt;&gt;0),OFFSET([2]df_panel_master!$A$1:$A$300,0,MATCH(Y$5,[2]df_panel_master!$A$1:$AK$1,0)-1),""))</f>
        <v>38767.994999999995</v>
      </c>
      <c r="Z19" s="5">
        <f t="array" aca="1" ref="Z19" ca="1">AVERAGE(IF(([2]df_panel_master!$B$1:$B$300=$A19)*(OFFSET([2]df_panel_master!$A$1:$A$300,0,MATCH(Z$5,[2]df_panel_master!$A$1:$AK$1,0)-1)&lt;&gt;0),OFFSET([2]df_panel_master!$A$1:$A$300,0,MATCH(Z$5,[2]df_panel_master!$A$1:$AK$1,0)-1),""))</f>
        <v>95625.301333333337</v>
      </c>
      <c r="AA19" s="8">
        <f t="array" aca="1" ref="AA19" ca="1">AVERAGE(IF(([2]df_panel_master!$B$1:$B$300=$A19)*(OFFSET([2]df_panel_master!$A$1:$A$300,0,MATCH(AA$5,[2]df_panel_master!$A$1:$AK$1,0)-1)&lt;&gt;0),OFFSET([2]df_panel_master!$A$1:$A$300,0,MATCH(AA$5,[2]df_panel_master!$A$1:$AK$1,0)-1),""))</f>
        <v>0.44809267162672212</v>
      </c>
    </row>
    <row r="20" spans="1:27" x14ac:dyDescent="0.25">
      <c r="A20" s="2">
        <v>2018</v>
      </c>
      <c r="B20" s="5">
        <f ca="1">VLOOKUP($A20,cp_pricing!$A$1:$B$20,2,0)</f>
        <v>16.076346153846153</v>
      </c>
      <c r="C20" s="7">
        <f t="shared" ca="1" si="2"/>
        <v>1.7434037805198219</v>
      </c>
      <c r="D20" s="5"/>
      <c r="E20" s="5">
        <f t="array" aca="1" ref="E20" ca="1">AVERAGE(IF([2]df_panel_master!$B$1:$B$300=$A20,OFFSET([2]df_panel_master!$A$1:$A$300,0,MATCH(E$5,[2]df_panel_master!$A$1:$AM$1,0)-1),""))</f>
        <v>19286038.969383679</v>
      </c>
      <c r="F20" s="5">
        <f t="array" aca="1" ref="F20" ca="1">AVERAGE(IF([2]df_panel_master!$B$1:$B$300=$A20,OFFSET([2]df_panel_master!$A$1:$A$300,0,MATCH(F$5,[2]df_panel_master!$A$1:$AM$1,0)-1),""))</f>
        <v>663466.63843372895</v>
      </c>
      <c r="G20" s="5">
        <f t="array" aca="1" ref="G20" ca="1">AVERAGE(IF([2]df_panel_master!$B$1:$B$300=$A20,OFFSET([2]df_panel_master!$A$1:$A$300,0,MATCH(G$5,[2]df_panel_master!$A$1:$AM$1,0)-1),""))</f>
        <v>2191.0073127284209</v>
      </c>
      <c r="H20" s="5">
        <f t="array" aca="1" ref="H20" ca="1">AVERAGE(IF([2]df_panel_master!$B$1:$B$300=$A20,OFFSET([2]df_panel_master!$A$1:$A$300,0,MATCH(H$5,[2]df_panel_master!$A$1:$AM$1,0)-1),""))</f>
        <v>133.51978552926315</v>
      </c>
      <c r="I20" s="5">
        <f t="array" aca="1" ref="I20" ca="1">AVERAGE(IF([2]df_panel_master!$B$1:$B$300=$A20,OFFSET([2]df_panel_master!$A$1:$A$300,0,MATCH(I$5,[2]df_panel_master!$A$1:$AM$1,0)-1),""))</f>
        <v>19949505.607884735</v>
      </c>
      <c r="K20" s="5">
        <f t="array" aca="1" ref="K20" ca="1">AVERAGE(IF(([2]df_panel_master!$B$1:$B$300=$A20)*(OFFSET([2]df_panel_master!$A$1:$A$300,0,MATCH(K$4,[2]df_panel_master!$A$1:$AM$1,0)-1)=TRUE),OFFSET([2]df_panel_master!$A$1:$A$300,0,MATCH(K$5,[2]df_panel_master!$A$1:$AM$1,0)-1),""))</f>
        <v>21080025.493676919</v>
      </c>
      <c r="L20" s="5">
        <f t="array" aca="1" ref="L20" ca="1">AVERAGE(IF(([2]df_panel_master!$B$1:$B$300=$A20)*(OFFSET([2]df_panel_master!$A$1:$A$300,0,MATCH(L$4,[2]df_panel_master!$A$1:$AM$1,0)-1)=TRUE),OFFSET([2]df_panel_master!$A$1:$A$300,0,MATCH(L$5,[2]df_panel_master!$A$1:$AM$1,0)-1),""))</f>
        <v>854042.7740906924</v>
      </c>
      <c r="M20" s="5">
        <f t="array" aca="1" ref="M20" ca="1">AVERAGE(IF(([2]df_panel_master!$B$1:$B$300=$A20)*(OFFSET([2]df_panel_master!$A$1:$A$300,0,MATCH(M$4,[2]df_panel_master!$A$1:$AM$1,0)-1)=TRUE),OFFSET([2]df_panel_master!$A$1:$A$300,0,MATCH(M$5,[2]df_panel_master!$A$1:$AM$1,0)-1),""))</f>
        <v>1107.9347663646154</v>
      </c>
      <c r="N20" s="5">
        <f t="array" aca="1" ref="N20" ca="1">AVERAGE(IF(([2]df_panel_master!$B$1:$B$300=$A20)*(OFFSET([2]df_panel_master!$A$1:$A$300,0,MATCH(N$4,[2]df_panel_master!$A$1:$AM$1,0)-1)=TRUE),OFFSET([2]df_panel_master!$A$1:$A$300,0,MATCH(N$5,[2]df_panel_master!$A$1:$AM$1,0)-1),""))</f>
        <v>153.5997494226923</v>
      </c>
      <c r="O20" s="5">
        <f t="array" aca="1" ref="O20" ca="1">AVERAGE(IF(([2]df_panel_master!$B$1:$B$300=$A20)*(OFFSET([2]df_panel_master!$A$1:$A$300,0,MATCH(O$4,[2]df_panel_master!$A$1:$AM$1,0)-1)=TRUE),OFFSET([2]df_panel_master!$A$1:$A$300,0,MATCH(O$5,[2]df_panel_master!$A$1:$AM$1,0)-1),""))</f>
        <v>21934068.268292308</v>
      </c>
      <c r="P20" s="8">
        <f t="shared" ca="1" si="0"/>
        <v>3.893681571718681E-2</v>
      </c>
      <c r="R20" s="5">
        <f t="array" aca="1" ref="R20" ca="1">SUM(IF(([2]df_panel_master!$B$1:$B$300=$A20)*(OFFSET([2]df_panel_master!$A$1:$A$300,0,MATCH(R$4,[2]df_panel_master!$A$1:$AM$1,0)-1)=TRUE),OFFSET([2]df_panel_master!$A$1:$A$300,0,MATCH(R$5,[2]df_panel_master!$A$1:$AM$1,0)-1),""))</f>
        <v>901841.98999999987</v>
      </c>
      <c r="S20" s="5">
        <f t="array" aca="1" ref="S20" ca="1">SUM(IF(([2]df_panel_master!$B$1:$B$300=$A20)*(OFFSET([2]df_panel_master!$A$1:$A$300,0,MATCH(S$4,[2]df_panel_master!$A$1:$AM$1,0)-1)=TRUE),OFFSET([2]df_panel_master!$A$1:$A$300,0,MATCH(S$5,[2]df_panel_master!$A$1:$AM$1,0)-1),""))</f>
        <v>366718.46</v>
      </c>
      <c r="T20" s="5">
        <f t="array" aca="1" ref="T20" ca="1">SUM(IF(([2]df_panel_master!$B$1:$B$300=$A20)*(OFFSET([2]df_panel_master!$A$1:$A$300,0,MATCH(T$4,[2]df_panel_master!$A$1:$AM$1,0)-1)=TRUE),OFFSET([2]df_panel_master!$A$1:$A$300,0,MATCH(T$5,[2]df_panel_master!$A$1:$AM$1,0)-1),""))</f>
        <v>1268560.45</v>
      </c>
      <c r="U20" s="7">
        <f t="shared" ca="1" si="1"/>
        <v>0.71091763108332751</v>
      </c>
      <c r="V20" s="12">
        <f t="shared" ca="1" si="3"/>
        <v>4.5377578910882344E-2</v>
      </c>
      <c r="X20" s="5">
        <f t="array" aca="1" ref="X20" ca="1">AVERAGE(IF(([2]df_panel_master!$B$1:$B$300=$A20)*(OFFSET([2]df_panel_master!$A$1:$A$300,0,MATCH(X$5,[2]df_panel_master!$A$1:$AK$1,0)-1)&lt;&gt;0),OFFSET([2]df_panel_master!$A$1:$A$300,0,MATCH(X$5,[2]df_panel_master!$A$1:$AK$1,0)-1),""))</f>
        <v>63646.666666666657</v>
      </c>
      <c r="Y20" s="5">
        <f t="array" aca="1" ref="Y20" ca="1">AVERAGE(IF(([2]df_panel_master!$B$1:$B$300=$A20)*(OFFSET([2]df_panel_master!$A$1:$A$300,0,MATCH(Y$5,[2]df_panel_master!$A$1:$AK$1,0)-1)&lt;&gt;0),OFFSET([2]df_panel_master!$A$1:$A$300,0,MATCH(Y$5,[2]df_panel_master!$A$1:$AK$1,0)-1),""))</f>
        <v>35966.042857142857</v>
      </c>
      <c r="Z20" s="5">
        <f t="array" aca="1" ref="Z20" ca="1">AVERAGE(IF(([2]df_panel_master!$B$1:$B$300=$A20)*(OFFSET([2]df_panel_master!$A$1:$A$300,0,MATCH(Z$5,[2]df_panel_master!$A$1:$AK$1,0)-1)&lt;&gt;0),OFFSET([2]df_panel_master!$A$1:$A$300,0,MATCH(Z$5,[2]df_panel_master!$A$1:$AK$1,0)-1),""))</f>
        <v>97214.973333333328</v>
      </c>
      <c r="AA20" s="8">
        <f t="array" aca="1" ref="AA20" ca="1">AVERAGE(IF(([2]df_panel_master!$B$1:$B$300=$A20)*(OFFSET([2]df_panel_master!$A$1:$A$300,0,MATCH(AA$5,[2]df_panel_master!$A$1:$AK$1,0)-1)&lt;&gt;0),OFFSET([2]df_panel_master!$A$1:$A$300,0,MATCH(AA$5,[2]df_panel_master!$A$1:$AK$1,0)-1),""))</f>
        <v>0.4698684427293689</v>
      </c>
    </row>
    <row r="21" spans="1:27" x14ac:dyDescent="0.25">
      <c r="A21" s="2">
        <v>2019</v>
      </c>
      <c r="B21" s="5">
        <f ca="1">VLOOKUP($A21,cp_pricing!$A$1:$B$20,2,0)</f>
        <v>24.894423076923076</v>
      </c>
      <c r="C21" s="7">
        <f t="shared" ca="1" si="2"/>
        <v>0.54851250642965654</v>
      </c>
      <c r="D21" s="5"/>
      <c r="E21" s="5">
        <f t="array" aca="1" ref="E21" ca="1">AVERAGE(IF([2]df_panel_master!$B$1:$B$300=$A21,OFFSET([2]df_panel_master!$A$1:$A$300,0,MATCH(E$5,[2]df_panel_master!$A$1:$AM$1,0)-1),""))</f>
        <v>15590906.33405474</v>
      </c>
      <c r="F21" s="5">
        <f t="array" aca="1" ref="F21" ca="1">AVERAGE(IF([2]df_panel_master!$B$1:$B$300=$A21,OFFSET([2]df_panel_master!$A$1:$A$300,0,MATCH(F$5,[2]df_panel_master!$A$1:$AM$1,0)-1),""))</f>
        <v>844539.27179623675</v>
      </c>
      <c r="G21" s="5">
        <f t="array" aca="1" ref="G21" ca="1">AVERAGE(IF([2]df_panel_master!$B$1:$B$300=$A21,OFFSET([2]df_panel_master!$A$1:$A$300,0,MATCH(G$5,[2]df_panel_master!$A$1:$AM$1,0)-1),""))</f>
        <v>1761.99652567421</v>
      </c>
      <c r="H21" s="5">
        <f t="array" aca="1" ref="H21" ca="1">AVERAGE(IF([2]df_panel_master!$B$1:$B$300=$A21,OFFSET([2]df_panel_master!$A$1:$A$300,0,MATCH(H$5,[2]df_panel_master!$A$1:$AM$1,0)-1),""))</f>
        <v>130.31413316563157</v>
      </c>
      <c r="I21" s="5">
        <f t="array" aca="1" ref="I21" ca="1">AVERAGE(IF([2]df_panel_master!$B$1:$B$300=$A21,OFFSET([2]df_panel_master!$A$1:$A$300,0,MATCH(I$5,[2]df_panel_master!$A$1:$AM$1,0)-1),""))</f>
        <v>16435445.606368419</v>
      </c>
      <c r="K21" s="5">
        <f t="array" aca="1" ref="K21" ca="1">AVERAGE(IF(([2]df_panel_master!$B$1:$B$300=$A21)*(OFFSET([2]df_panel_master!$A$1:$A$300,0,MATCH(K$4,[2]df_panel_master!$A$1:$AM$1,0)-1)=TRUE),OFFSET([2]df_panel_master!$A$1:$A$300,0,MATCH(K$5,[2]df_panel_master!$A$1:$AM$1,0)-1),""))</f>
        <v>15636736.486387689</v>
      </c>
      <c r="L21" s="5">
        <f t="array" aca="1" ref="L21" ca="1">AVERAGE(IF(([2]df_panel_master!$B$1:$B$300=$A21)*(OFFSET([2]df_panel_master!$A$1:$A$300,0,MATCH(L$4,[2]df_panel_master!$A$1:$AM$1,0)-1)=TRUE),OFFSET([2]df_panel_master!$A$1:$A$300,0,MATCH(L$5,[2]df_panel_master!$A$1:$AM$1,0)-1),""))</f>
        <v>1058882.9667927693</v>
      </c>
      <c r="M21" s="5">
        <f t="array" aca="1" ref="M21" ca="1">AVERAGE(IF(([2]df_panel_master!$B$1:$B$300=$A21)*(OFFSET([2]df_panel_master!$A$1:$A$300,0,MATCH(M$4,[2]df_panel_master!$A$1:$AM$1,0)-1)=TRUE),OFFSET([2]df_panel_master!$A$1:$A$300,0,MATCH(M$5,[2]df_panel_master!$A$1:$AM$1,0)-1),""))</f>
        <v>885.11907052384618</v>
      </c>
      <c r="N21" s="5">
        <f t="array" aca="1" ref="N21" ca="1">AVERAGE(IF(([2]df_panel_master!$B$1:$B$300=$A21)*(OFFSET([2]df_panel_master!$A$1:$A$300,0,MATCH(N$4,[2]df_panel_master!$A$1:$AM$1,0)-1)=TRUE),OFFSET([2]df_panel_master!$A$1:$A$300,0,MATCH(N$5,[2]df_panel_master!$A$1:$AM$1,0)-1),""))</f>
        <v>125.81747368323077</v>
      </c>
      <c r="O21" s="5">
        <f t="array" aca="1" ref="O21" ca="1">AVERAGE(IF(([2]df_panel_master!$B$1:$B$300=$A21)*(OFFSET([2]df_panel_master!$A$1:$A$300,0,MATCH(O$4,[2]df_panel_master!$A$1:$AM$1,0)-1)=TRUE),OFFSET([2]df_panel_master!$A$1:$A$300,0,MATCH(O$5,[2]df_panel_master!$A$1:$AM$1,0)-1),""))</f>
        <v>16695619.453692308</v>
      </c>
      <c r="P21" s="8">
        <f t="shared" ca="1" si="0"/>
        <v>6.3422801994842598E-2</v>
      </c>
      <c r="R21" s="5">
        <f t="array" aca="1" ref="R21" ca="1">SUM(IF(([2]df_panel_master!$B$1:$B$300=$A21)*(OFFSET([2]df_panel_master!$A$1:$A$300,0,MATCH(R$4,[2]df_panel_master!$A$1:$AM$1,0)-1)=TRUE),OFFSET([2]df_panel_master!$A$1:$A$300,0,MATCH(R$5,[2]df_panel_master!$A$1:$AM$1,0)-1),""))</f>
        <v>878732.57</v>
      </c>
      <c r="S21" s="5">
        <f t="array" aca="1" ref="S21" ca="1">SUM(IF(([2]df_panel_master!$B$1:$B$300=$A21)*(OFFSET([2]df_panel_master!$A$1:$A$300,0,MATCH(S$4,[2]df_panel_master!$A$1:$AM$1,0)-1)=TRUE),OFFSET([2]df_panel_master!$A$1:$A$300,0,MATCH(S$5,[2]df_panel_master!$A$1:$AM$1,0)-1),""))</f>
        <v>288786.51</v>
      </c>
      <c r="T21" s="5">
        <f t="array" aca="1" ref="T21" ca="1">SUM(IF(([2]df_panel_master!$B$1:$B$300=$A21)*(OFFSET([2]df_panel_master!$A$1:$A$300,0,MATCH(T$4,[2]df_panel_master!$A$1:$AM$1,0)-1)=TRUE),OFFSET([2]df_panel_master!$A$1:$A$300,0,MATCH(T$5,[2]df_panel_master!$A$1:$AM$1,0)-1),""))</f>
        <v>1167519.08</v>
      </c>
      <c r="U21" s="7">
        <f t="shared" ca="1" si="1"/>
        <v>0.75264942993479811</v>
      </c>
      <c r="V21" s="12">
        <f t="shared" ca="1" si="3"/>
        <v>4.1731798851470603E-2</v>
      </c>
      <c r="X21" s="5">
        <f t="array" aca="1" ref="X21" ca="1">AVERAGE(IF(([2]df_panel_master!$B$1:$B$300=$A21)*(OFFSET([2]df_panel_master!$A$1:$A$300,0,MATCH(X$5,[2]df_panel_master!$A$1:$AK$1,0)-1)&lt;&gt;0),OFFSET([2]df_panel_master!$A$1:$A$300,0,MATCH(X$5,[2]df_panel_master!$A$1:$AK$1,0)-1),""))</f>
        <v>58410.84375</v>
      </c>
      <c r="Y21" s="5">
        <f t="array" aca="1" ref="Y21" ca="1">AVERAGE(IF(([2]df_panel_master!$B$1:$B$300=$A21)*(OFFSET([2]df_panel_master!$A$1:$A$300,0,MATCH(Y$5,[2]df_panel_master!$A$1:$AK$1,0)-1)&lt;&gt;0),OFFSET([2]df_panel_master!$A$1:$A$300,0,MATCH(Y$5,[2]df_panel_master!$A$1:$AK$1,0)-1),""))</f>
        <v>27599.606666666667</v>
      </c>
      <c r="Z21" s="5">
        <f t="array" aca="1" ref="Z21" ca="1">AVERAGE(IF(([2]df_panel_master!$B$1:$B$300=$A21)*(OFFSET([2]df_panel_master!$A$1:$A$300,0,MATCH(Z$5,[2]df_panel_master!$A$1:$AK$1,0)-1)&lt;&gt;0),OFFSET([2]df_panel_master!$A$1:$A$300,0,MATCH(Z$5,[2]df_panel_master!$A$1:$AK$1,0)-1),""))</f>
        <v>84285.475000000006</v>
      </c>
      <c r="AA21" s="8">
        <f t="array" aca="1" ref="AA21" ca="1">AVERAGE(IF(([2]df_panel_master!$B$1:$B$300=$A21)*(OFFSET([2]df_panel_master!$A$1:$A$300,0,MATCH(AA$5,[2]df_panel_master!$A$1:$AK$1,0)-1)&lt;&gt;0),OFFSET([2]df_panel_master!$A$1:$A$300,0,MATCH(AA$5,[2]df_panel_master!$A$1:$AK$1,0)-1),""))</f>
        <v>0.48614992125491946</v>
      </c>
    </row>
    <row r="22" spans="1:27" x14ac:dyDescent="0.25">
      <c r="A22" s="2">
        <v>2020</v>
      </c>
      <c r="B22" s="5">
        <f ca="1">VLOOKUP($A22,cp_pricing!$A$1:$B$20,2,0)</f>
        <v>24.724038461538459</v>
      </c>
      <c r="C22" s="7">
        <f t="shared" ca="1" si="2"/>
        <v>-6.8442885725100711E-3</v>
      </c>
      <c r="D22" s="5"/>
      <c r="E22" s="5">
        <f t="array" aca="1" ref="E22" ca="1">AVERAGE(IF([2]df_panel_master!$B$1:$B$300=$A22,OFFSET([2]df_panel_master!$A$1:$A$300,0,MATCH(E$5,[2]df_panel_master!$A$1:$AM$1,0)-1),""))</f>
        <v>13494448.703949999</v>
      </c>
      <c r="F22" s="5">
        <f t="array" aca="1" ref="F22" ca="1">AVERAGE(IF([2]df_panel_master!$B$1:$B$300=$A22,OFFSET([2]df_panel_master!$A$1:$A$300,0,MATCH(F$5,[2]df_panel_master!$A$1:$AM$1,0)-1),""))</f>
        <v>776773.47535000008</v>
      </c>
      <c r="G22" s="5">
        <f t="array" aca="1" ref="G22" ca="1">AVERAGE(IF([2]df_panel_master!$B$1:$B$300=$A22,OFFSET([2]df_panel_master!$A$1:$A$300,0,MATCH(G$5,[2]df_panel_master!$A$1:$AM$1,0)-1),""))</f>
        <v>1526.7451000000001</v>
      </c>
      <c r="H22" s="5">
        <f t="array" aca="1" ref="H22" ca="1">AVERAGE(IF([2]df_panel_master!$B$1:$B$300=$A22,OFFSET([2]df_panel_master!$A$1:$A$300,0,MATCH(H$5,[2]df_panel_master!$A$1:$AM$1,0)-1),""))</f>
        <v>119.45509999999997</v>
      </c>
      <c r="I22" s="5">
        <f t="array" aca="1" ref="I22" ca="1">AVERAGE(IF([2]df_panel_master!$B$1:$B$300=$A22,OFFSET([2]df_panel_master!$A$1:$A$300,0,MATCH(I$5,[2]df_panel_master!$A$1:$AM$1,0)-1),""))</f>
        <v>14271222.17915</v>
      </c>
      <c r="K22" s="5">
        <f t="array" aca="1" ref="K22" ca="1">AVERAGE(IF(([2]df_panel_master!$B$1:$B$300=$A22)*(OFFSET([2]df_panel_master!$A$1:$A$300,0,MATCH(K$4,[2]df_panel_master!$A$1:$AM$1,0)-1)=TRUE),OFFSET([2]df_panel_master!$A$1:$A$300,0,MATCH(K$5,[2]df_panel_master!$A$1:$AM$1,0)-1),""))</f>
        <v>13916523.828769229</v>
      </c>
      <c r="L22" s="5">
        <f t="array" aca="1" ref="L22" ca="1">AVERAGE(IF(([2]df_panel_master!$B$1:$B$300=$A22)*(OFFSET([2]df_panel_master!$A$1:$A$300,0,MATCH(L$4,[2]df_panel_master!$A$1:$AM$1,0)-1)=TRUE),OFFSET([2]df_panel_master!$A$1:$A$300,0,MATCH(L$5,[2]df_panel_master!$A$1:$AM$1,0)-1),""))</f>
        <v>1026641.4094615385</v>
      </c>
      <c r="M22" s="5">
        <f t="array" aca="1" ref="M22" ca="1">AVERAGE(IF(([2]df_panel_master!$B$1:$B$300=$A22)*(OFFSET([2]df_panel_master!$A$1:$A$300,0,MATCH(M$4,[2]df_panel_master!$A$1:$AM$1,0)-1)=TRUE),OFFSET([2]df_panel_master!$A$1:$A$300,0,MATCH(M$5,[2]df_panel_master!$A$1:$AM$1,0)-1),""))</f>
        <v>548.56623076923074</v>
      </c>
      <c r="N22" s="5">
        <f t="array" aca="1" ref="N22" ca="1">AVERAGE(IF(([2]df_panel_master!$B$1:$B$300=$A22)*(OFFSET([2]df_panel_master!$A$1:$A$300,0,MATCH(N$4,[2]df_panel_master!$A$1:$AM$1,0)-1)=TRUE),OFFSET([2]df_panel_master!$A$1:$A$300,0,MATCH(N$5,[2]df_panel_master!$A$1:$AM$1,0)-1),""))</f>
        <v>122.2496923076923</v>
      </c>
      <c r="O22" s="5">
        <f t="array" aca="1" ref="O22" ca="1">AVERAGE(IF(([2]df_panel_master!$B$1:$B$300=$A22)*(OFFSET([2]df_panel_master!$A$1:$A$300,0,MATCH(O$4,[2]df_panel_master!$A$1:$AM$1,0)-1)=TRUE),OFFSET([2]df_panel_master!$A$1:$A$300,0,MATCH(O$5,[2]df_panel_master!$A$1:$AM$1,0)-1),""))</f>
        <v>14943165.238076923</v>
      </c>
      <c r="P22" s="8">
        <f t="shared" ca="1" si="0"/>
        <v>6.8703075493372498E-2</v>
      </c>
      <c r="R22" s="5">
        <f t="array" aca="1" ref="R22" ca="1">SUM(IF(([2]df_panel_master!$B$1:$B$300=$A22)*(OFFSET([2]df_panel_master!$A$1:$A$300,0,MATCH(R$4,[2]df_panel_master!$A$1:$AM$1,0)-1)=TRUE),OFFSET([2]df_panel_master!$A$1:$A$300,0,MATCH(R$5,[2]df_panel_master!$A$1:$AM$1,0)-1),""))</f>
        <v>847653.93</v>
      </c>
      <c r="S22" s="5">
        <f t="array" aca="1" ref="S22" ca="1">SUM(IF(([2]df_panel_master!$B$1:$B$300=$A22)*(OFFSET([2]df_panel_master!$A$1:$A$300,0,MATCH(S$4,[2]df_panel_master!$A$1:$AM$1,0)-1)=TRUE),OFFSET([2]df_panel_master!$A$1:$A$300,0,MATCH(S$5,[2]df_panel_master!$A$1:$AM$1,0)-1),""))</f>
        <v>229754.77999999988</v>
      </c>
      <c r="T22" s="5">
        <f t="array" aca="1" ref="T22" ca="1">SUM(IF(([2]df_panel_master!$B$1:$B$300=$A22)*(OFFSET([2]df_panel_master!$A$1:$A$300,0,MATCH(T$4,[2]df_panel_master!$A$1:$AM$1,0)-1)=TRUE),OFFSET([2]df_panel_master!$A$1:$A$300,0,MATCH(T$5,[2]df_panel_master!$A$1:$AM$1,0)-1),""))</f>
        <v>1077408.71</v>
      </c>
      <c r="U22" s="7">
        <f t="shared" ca="1" si="1"/>
        <v>0.7867524386358451</v>
      </c>
      <c r="V22" s="12">
        <f t="shared" ca="1" si="3"/>
        <v>3.4103008701046988E-2</v>
      </c>
      <c r="X22" s="5">
        <f t="array" aca="1" ref="X22" ca="1">AVERAGE(IF(([2]df_panel_master!$B$1:$B$300=$A22)*(OFFSET([2]df_panel_master!$A$1:$A$300,0,MATCH(X$5,[2]df_panel_master!$A$1:$AK$1,0)-1)&lt;&gt;0),OFFSET([2]df_panel_master!$A$1:$A$300,0,MATCH(X$5,[2]df_panel_master!$A$1:$AK$1,0)-1),""))</f>
        <v>58747.239375000005</v>
      </c>
      <c r="Y22" s="5">
        <f t="array" aca="1" ref="Y22" ca="1">AVERAGE(IF(([2]df_panel_master!$B$1:$B$300=$A22)*(OFFSET([2]df_panel_master!$A$1:$A$300,0,MATCH(Y$5,[2]df_panel_master!$A$1:$AK$1,0)-1)&lt;&gt;0),OFFSET([2]df_panel_master!$A$1:$A$300,0,MATCH(Y$5,[2]df_panel_master!$A$1:$AK$1,0)-1),""))</f>
        <v>30527.374666666659</v>
      </c>
      <c r="Z22" s="5">
        <f t="array" aca="1" ref="Z22" ca="1">AVERAGE(IF(([2]df_panel_master!$B$1:$B$300=$A22)*(OFFSET([2]df_panel_master!$A$1:$A$300,0,MATCH(Z$5,[2]df_panel_master!$A$1:$AK$1,0)-1)&lt;&gt;0),OFFSET([2]df_panel_master!$A$1:$A$300,0,MATCH(Z$5,[2]df_panel_master!$A$1:$AK$1,0)-1),""))</f>
        <v>87366.653124999997</v>
      </c>
      <c r="AA22" s="8">
        <f t="array" aca="1" ref="AA22" ca="1">AVERAGE(IF(([2]df_panel_master!$B$1:$B$300=$A22)*(OFFSET([2]df_panel_master!$A$1:$A$300,0,MATCH(AA$5,[2]df_panel_master!$A$1:$AK$1,0)-1)&lt;&gt;0),OFFSET([2]df_panel_master!$A$1:$A$300,0,MATCH(AA$5,[2]df_panel_master!$A$1:$AK$1,0)-1),""))</f>
        <v>0.51841148603539244</v>
      </c>
    </row>
    <row r="23" spans="1:27" x14ac:dyDescent="0.25">
      <c r="A23" s="2">
        <v>2016</v>
      </c>
      <c r="B23" s="5">
        <f ca="1">VLOOKUP($A23,cp_pricing!$A$1:$B$20,2,0)</f>
        <v>5.4071698113207551</v>
      </c>
      <c r="C23" s="7">
        <f t="shared" ca="1" si="2"/>
        <v>-0.78129908591865649</v>
      </c>
      <c r="D23" s="5"/>
      <c r="E23" s="5">
        <f t="array" aca="1" ref="E23" ca="1">AVERAGE(IF([2]df_panel_master!$B$1:$B$300=$A23,OFFSET([2]df_panel_master!$A$1:$A$300,0,MATCH(E$5,[2]df_panel_master!$A$1:$AM$1,0)-1),""))</f>
        <v>20302263.672247898</v>
      </c>
      <c r="F23" s="5">
        <f t="array" aca="1" ref="F23" ca="1">AVERAGE(IF([2]df_panel_master!$B$1:$B$300=$A23,OFFSET([2]df_panel_master!$A$1:$A$300,0,MATCH(F$5,[2]df_panel_master!$A$1:$AM$1,0)-1),""))</f>
        <v>433419.95041298948</v>
      </c>
      <c r="G23" s="5">
        <f t="array" aca="1" ref="G23" ca="1">AVERAGE(IF([2]df_panel_master!$B$1:$B$300=$A23,OFFSET([2]df_panel_master!$A$1:$A$300,0,MATCH(G$5,[2]df_panel_master!$A$1:$AM$1,0)-1),""))</f>
        <v>2562.2089357931577</v>
      </c>
      <c r="H23" s="5">
        <f t="array" aca="1" ref="H23" ca="1">AVERAGE(IF([2]df_panel_master!$B$1:$B$300=$A23,OFFSET([2]df_panel_master!$A$1:$A$300,0,MATCH(H$5,[2]df_panel_master!$A$1:$AM$1,0)-1),""))</f>
        <v>96.167674530631572</v>
      </c>
      <c r="I23" s="5">
        <f t="array" aca="1" ref="I23" ca="1">AVERAGE(IF([2]df_panel_master!$B$1:$B$300=$A23,OFFSET([2]df_panel_master!$A$1:$A$300,0,MATCH(I$5,[2]df_panel_master!$A$1:$AM$1,0)-1),""))</f>
        <v>20735683.622864213</v>
      </c>
      <c r="K23" s="5">
        <f t="array" aca="1" ref="K23" ca="1">AVERAGE(IF(([2]df_panel_master!$B$1:$B$300=$A23)*(OFFSET([2]df_panel_master!$A$1:$A$300,0,MATCH(K$4,[2]df_panel_master!$A$1:$AM$1,0)-1)=TRUE),OFFSET([2]df_panel_master!$A$1:$A$300,0,MATCH(K$5,[2]df_panel_master!$A$1:$AM$1,0)-1),""))</f>
        <v>22840549.825307701</v>
      </c>
      <c r="L23" s="5">
        <f t="array" aca="1" ref="L23" ca="1">AVERAGE(IF(([2]df_panel_master!$B$1:$B$300=$A23)*(OFFSET([2]df_panel_master!$A$1:$A$300,0,MATCH(L$4,[2]df_panel_master!$A$1:$AM$1,0)-1)=TRUE),OFFSET([2]df_panel_master!$A$1:$A$300,0,MATCH(L$5,[2]df_panel_master!$A$1:$AM$1,0)-1),""))</f>
        <v>606570.96171210008</v>
      </c>
      <c r="M23" s="5">
        <f t="array" aca="1" ref="M23" ca="1">AVERAGE(IF(([2]df_panel_master!$B$1:$B$300=$A23)*(OFFSET([2]df_panel_master!$A$1:$A$300,0,MATCH(M$4,[2]df_panel_master!$A$1:$AM$1,0)-1)=TRUE),OFFSET([2]df_panel_master!$A$1:$A$300,0,MATCH(M$5,[2]df_panel_master!$A$1:$AM$1,0)-1),""))</f>
        <v>1272.8606625976922</v>
      </c>
      <c r="N23" s="5">
        <f t="array" aca="1" ref="N23" ca="1">AVERAGE(IF(([2]df_panel_master!$B$1:$B$300=$A23)*(OFFSET([2]df_panel_master!$A$1:$A$300,0,MATCH(N$4,[2]df_panel_master!$A$1:$AM$1,0)-1)=TRUE),OFFSET([2]df_panel_master!$A$1:$A$300,0,MATCH(N$5,[2]df_panel_master!$A$1:$AM$1,0)-1),""))</f>
        <v>128.88507240199999</v>
      </c>
      <c r="O23" s="5">
        <f t="array" aca="1" ref="O23" ca="1">AVERAGE(IF(([2]df_panel_master!$B$1:$B$300=$A23)*(OFFSET([2]df_panel_master!$A$1:$A$300,0,MATCH(O$4,[2]df_panel_master!$A$1:$AM$1,0)-1)=TRUE),OFFSET([2]df_panel_master!$A$1:$A$300,0,MATCH(O$5,[2]df_panel_master!$A$1:$AM$1,0)-1),""))</f>
        <v>23447120.787176926</v>
      </c>
      <c r="P23" s="8">
        <f t="shared" ca="1" si="0"/>
        <v>2.5869741842411188E-2</v>
      </c>
      <c r="R23" s="5">
        <f t="array" aca="1" ref="R23" ca="1">SUM(IF(([2]df_panel_master!$B$1:$B$300=$A23)*(OFFSET([2]df_panel_master!$A$1:$A$300,0,MATCH(R$4,[2]df_panel_master!$A$1:$AM$1,0)-1)=TRUE),OFFSET([2]df_panel_master!$A$1:$A$300,0,MATCH(R$5,[2]df_panel_master!$A$1:$AM$1,0)-1),""))</f>
        <v>878765.91999999981</v>
      </c>
      <c r="S23" s="5">
        <f t="array" aca="1" ref="S23" ca="1">SUM(IF(([2]df_panel_master!$B$1:$B$300=$A23)*(OFFSET([2]df_panel_master!$A$1:$A$300,0,MATCH(S$4,[2]df_panel_master!$A$1:$AM$1,0)-1)=TRUE),OFFSET([2]df_panel_master!$A$1:$A$300,0,MATCH(S$5,[2]df_panel_master!$A$1:$AM$1,0)-1),""))</f>
        <v>391028.19000000006</v>
      </c>
      <c r="T23" s="5">
        <f t="array" aca="1" ref="T23" ca="1">SUM(IF(([2]df_panel_master!$B$1:$B$300=$A23)*(OFFSET([2]df_panel_master!$A$1:$A$300,0,MATCH(T$4,[2]df_panel_master!$A$1:$AM$1,0)-1)=TRUE),OFFSET([2]df_panel_master!$A$1:$A$300,0,MATCH(T$5,[2]df_panel_master!$A$1:$AM$1,0)-1),""))</f>
        <v>1269794.1099999999</v>
      </c>
      <c r="U23" s="7">
        <f t="shared" ca="1" si="1"/>
        <v>0.69205386375591227</v>
      </c>
      <c r="V23" s="12">
        <f t="shared" ca="1" si="3"/>
        <v>-9.4698574879932829E-2</v>
      </c>
      <c r="X23" s="5">
        <f t="array" aca="1" ref="X23" ca="1">AVERAGE(IF(([2]df_panel_master!$B$1:$B$300=$A23)*(OFFSET([2]df_panel_master!$A$1:$A$300,0,MATCH(X$5,[2]df_panel_master!$A$1:$AK$1,0)-1)&lt;&gt;0),OFFSET([2]df_panel_master!$A$1:$A$300,0,MATCH(X$5,[2]df_panel_master!$A$1:$AK$1,0)-1),""))</f>
        <v>62136.461333333318</v>
      </c>
      <c r="Y23" s="5">
        <f t="array" aca="1" ref="Y23" ca="1">AVERAGE(IF(([2]df_panel_master!$B$1:$B$300=$A23)*(OFFSET([2]df_panel_master!$A$1:$A$300,0,MATCH(Y$5,[2]df_panel_master!$A$1:$AK$1,0)-1)&lt;&gt;0),OFFSET([2]df_panel_master!$A$1:$A$300,0,MATCH(Y$5,[2]df_panel_master!$A$1:$AK$1,0)-1),""))</f>
        <v>36395.013571428579</v>
      </c>
      <c r="Z23" s="5">
        <f t="array" aca="1" ref="Z23" ca="1">AVERAGE(IF(([2]df_panel_master!$B$1:$B$300=$A23)*(OFFSET([2]df_panel_master!$A$1:$A$300,0,MATCH(Z$5,[2]df_panel_master!$A$1:$AK$1,0)-1)&lt;&gt;0),OFFSET([2]df_panel_master!$A$1:$A$300,0,MATCH(Z$5,[2]df_panel_master!$A$1:$AK$1,0)-1),""))</f>
        <v>96105.140666666659</v>
      </c>
      <c r="AA23" s="8">
        <f t="array" aca="1" ref="AA23" ca="1">AVERAGE(IF(([2]df_panel_master!$B$1:$B$300=$A23)*(OFFSET([2]df_panel_master!$A$1:$A$300,0,MATCH(AA$5,[2]df_panel_master!$A$1:$AK$1,0)-1)&lt;&gt;0),OFFSET([2]df_panel_master!$A$1:$A$300,0,MATCH(AA$5,[2]df_panel_master!$A$1:$AK$1,0)-1),""))</f>
        <v>0.46699536303863726</v>
      </c>
    </row>
    <row r="24" spans="1:27" x14ac:dyDescent="0.25">
      <c r="A24" s="2">
        <v>2017</v>
      </c>
      <c r="B24" s="5">
        <f ca="1">VLOOKUP($A24,cp_pricing!$A$1:$B$20,2,0)</f>
        <v>5.8599999999999985</v>
      </c>
      <c r="C24" s="7">
        <f t="shared" ca="1" si="2"/>
        <v>8.3746248865935957E-2</v>
      </c>
      <c r="D24" s="5"/>
      <c r="E24" s="5">
        <f t="array" aca="1" ref="E24" ca="1">AVERAGE(IF([2]df_panel_master!$B$1:$B$300=$A24,OFFSET([2]df_panel_master!$A$1:$A$300,0,MATCH(E$5,[2]df_panel_master!$A$1:$AM$1,0)-1),""))</f>
        <v>21232644.521573681</v>
      </c>
      <c r="F24" s="5">
        <f t="array" aca="1" ref="F24" ca="1">AVERAGE(IF([2]df_panel_master!$B$1:$B$300=$A24,OFFSET([2]df_panel_master!$A$1:$A$300,0,MATCH(F$5,[2]df_panel_master!$A$1:$AM$1,0)-1),""))</f>
        <v>605796.31675341062</v>
      </c>
      <c r="G24" s="5">
        <f t="array" aca="1" ref="G24" ca="1">AVERAGE(IF([2]df_panel_master!$B$1:$B$300=$A24,OFFSET([2]df_panel_master!$A$1:$A$300,0,MATCH(G$5,[2]df_panel_master!$A$1:$AM$1,0)-1),""))</f>
        <v>2581.8657278315791</v>
      </c>
      <c r="H24" s="5">
        <f t="array" aca="1" ref="H24" ca="1">AVERAGE(IF([2]df_panel_master!$B$1:$B$300=$A24,OFFSET([2]df_panel_master!$A$1:$A$300,0,MATCH(H$5,[2]df_panel_master!$A$1:$AM$1,0)-1),""))</f>
        <v>104.78834686973684</v>
      </c>
      <c r="I24" s="5">
        <f t="array" aca="1" ref="I24" ca="1">AVERAGE(IF([2]df_panel_master!$B$1:$B$300=$A24,OFFSET([2]df_panel_master!$A$1:$A$300,0,MATCH(I$5,[2]df_panel_master!$A$1:$AM$1,0)-1),""))</f>
        <v>21838440.838620529</v>
      </c>
      <c r="K24" s="5">
        <f t="array" aca="1" ref="K24" ca="1">AVERAGE(IF(([2]df_panel_master!$B$1:$B$300=$A24)*(OFFSET([2]df_panel_master!$A$1:$A$300,0,MATCH(K$4,[2]df_panel_master!$A$1:$AM$1,0)-1)=TRUE),OFFSET([2]df_panel_master!$A$1:$A$300,0,MATCH(K$5,[2]df_panel_master!$A$1:$AM$1,0)-1),""))</f>
        <v>24212816.808876924</v>
      </c>
      <c r="L24" s="5">
        <f t="array" aca="1" ref="L24" ca="1">AVERAGE(IF(([2]df_panel_master!$B$1:$B$300=$A24)*(OFFSET([2]df_panel_master!$A$1:$A$300,0,MATCH(L$4,[2]df_panel_master!$A$1:$AM$1,0)-1)=TRUE),OFFSET([2]df_panel_master!$A$1:$A$300,0,MATCH(L$5,[2]df_panel_master!$A$1:$AM$1,0)-1),""))</f>
        <v>861038.37847984629</v>
      </c>
      <c r="M24" s="5">
        <f t="array" aca="1" ref="M24" ca="1">AVERAGE(IF(([2]df_panel_master!$B$1:$B$300=$A24)*(OFFSET([2]df_panel_master!$A$1:$A$300,0,MATCH(M$4,[2]df_panel_master!$A$1:$AM$1,0)-1)=TRUE),OFFSET([2]df_panel_master!$A$1:$A$300,0,MATCH(M$5,[2]df_panel_master!$A$1:$AM$1,0)-1),""))</f>
        <v>1214.3542111615384</v>
      </c>
      <c r="N24" s="5">
        <f t="array" aca="1" ref="N24" ca="1">AVERAGE(IF(([2]df_panel_master!$B$1:$B$300=$A24)*(OFFSET([2]df_panel_master!$A$1:$A$300,0,MATCH(N$4,[2]df_panel_master!$A$1:$AM$1,0)-1)=TRUE),OFFSET([2]df_panel_master!$A$1:$A$300,0,MATCH(N$5,[2]df_panel_master!$A$1:$AM$1,0)-1),""))</f>
        <v>143.22618774323078</v>
      </c>
      <c r="O24" s="5">
        <f t="array" aca="1" ref="O24" ca="1">AVERAGE(IF(([2]df_panel_master!$B$1:$B$300=$A24)*(OFFSET([2]df_panel_master!$A$1:$A$300,0,MATCH(O$4,[2]df_panel_master!$A$1:$AM$1,0)-1)=TRUE),OFFSET([2]df_panel_master!$A$1:$A$300,0,MATCH(O$5,[2]df_panel_master!$A$1:$AM$1,0)-1),""))</f>
        <v>25073855.187469237</v>
      </c>
      <c r="P24" s="8">
        <f t="shared" ca="1" si="0"/>
        <v>3.4340087395501664E-2</v>
      </c>
      <c r="R24" s="5">
        <f t="array" aca="1" ref="R24" ca="1">SUM(IF(([2]df_panel_master!$B$1:$B$300=$A24)*(OFFSET([2]df_panel_master!$A$1:$A$300,0,MATCH(R$4,[2]df_panel_master!$A$1:$AM$1,0)-1)=TRUE),OFFSET([2]df_panel_master!$A$1:$A$300,0,MATCH(R$5,[2]df_panel_master!$A$1:$AM$1,0)-1),""))</f>
        <v>840367.9</v>
      </c>
      <c r="S24" s="5">
        <f t="array" aca="1" ref="S24" ca="1">SUM(IF(([2]df_panel_master!$B$1:$B$300=$A24)*(OFFSET([2]df_panel_master!$A$1:$A$300,0,MATCH(S$4,[2]df_panel_master!$A$1:$AM$1,0)-1)=TRUE),OFFSET([2]df_panel_master!$A$1:$A$300,0,MATCH(S$5,[2]df_panel_master!$A$1:$AM$1,0)-1),""))</f>
        <v>422317.79</v>
      </c>
      <c r="T24" s="5">
        <f t="array" aca="1" ref="T24" ca="1">SUM(IF(([2]df_panel_master!$B$1:$B$300=$A24)*(OFFSET([2]df_panel_master!$A$1:$A$300,0,MATCH(T$4,[2]df_panel_master!$A$1:$AM$1,0)-1)=TRUE),OFFSET([2]df_panel_master!$A$1:$A$300,0,MATCH(T$5,[2]df_panel_master!$A$1:$AM$1,0)-1),""))</f>
        <v>1262685.6900000002</v>
      </c>
      <c r="U24" s="7">
        <f t="shared" ca="1" si="1"/>
        <v>0.66554005217244516</v>
      </c>
      <c r="V24" s="12">
        <f t="shared" ca="1" si="3"/>
        <v>-2.6513811583467106E-2</v>
      </c>
      <c r="X24" s="5">
        <f t="array" aca="1" ref="X24" ca="1">AVERAGE(IF(([2]df_panel_master!$B$1:$B$300=$A24)*(OFFSET([2]df_panel_master!$A$1:$A$300,0,MATCH(X$5,[2]df_panel_master!$A$1:$AK$1,0)-1)&lt;&gt;0),OFFSET([2]df_panel_master!$A$1:$A$300,0,MATCH(X$5,[2]df_panel_master!$A$1:$AK$1,0)-1),""))</f>
        <v>59441.83933333333</v>
      </c>
      <c r="Y24" s="5">
        <f t="array" aca="1" ref="Y24" ca="1">AVERAGE(IF(([2]df_panel_master!$B$1:$B$300=$A24)*(OFFSET([2]df_panel_master!$A$1:$A$300,0,MATCH(Y$5,[2]df_panel_master!$A$1:$AK$1,0)-1)&lt;&gt;0),OFFSET([2]df_panel_master!$A$1:$A$300,0,MATCH(Y$5,[2]df_panel_master!$A$1:$AK$1,0)-1),""))</f>
        <v>38767.994999999995</v>
      </c>
      <c r="Z24" s="5">
        <f t="array" aca="1" ref="Z24" ca="1">AVERAGE(IF(([2]df_panel_master!$B$1:$B$300=$A24)*(OFFSET([2]df_panel_master!$A$1:$A$300,0,MATCH(Z$5,[2]df_panel_master!$A$1:$AK$1,0)-1)&lt;&gt;0),OFFSET([2]df_panel_master!$A$1:$A$300,0,MATCH(Z$5,[2]df_panel_master!$A$1:$AK$1,0)-1),""))</f>
        <v>95625.301333333337</v>
      </c>
      <c r="AA24" s="8">
        <f t="array" aca="1" ref="AA24" ca="1">AVERAGE(IF(([2]df_panel_master!$B$1:$B$300=$A24)*(OFFSET([2]df_panel_master!$A$1:$A$300,0,MATCH(AA$5,[2]df_panel_master!$A$1:$AK$1,0)-1)&lt;&gt;0),OFFSET([2]df_panel_master!$A$1:$A$300,0,MATCH(AA$5,[2]df_panel_master!$A$1:$AK$1,0)-1),""))</f>
        <v>0.44809267162672212</v>
      </c>
    </row>
    <row r="25" spans="1:27" x14ac:dyDescent="0.25">
      <c r="A25" s="2">
        <v>2018</v>
      </c>
      <c r="B25" s="5">
        <f ca="1">VLOOKUP($A25,cp_pricing!$A$1:$B$20,2,0)</f>
        <v>16.076346153846153</v>
      </c>
      <c r="C25" s="7">
        <f t="shared" ca="1" si="2"/>
        <v>1.7434037805198219</v>
      </c>
      <c r="D25" s="5"/>
      <c r="E25" s="5">
        <f t="array" aca="1" ref="E25" ca="1">AVERAGE(IF([2]df_panel_master!$B$1:$B$300=$A25,OFFSET([2]df_panel_master!$A$1:$A$300,0,MATCH(E$5,[2]df_panel_master!$A$1:$AM$1,0)-1),""))</f>
        <v>19286038.969383679</v>
      </c>
      <c r="F25" s="5">
        <f t="array" aca="1" ref="F25" ca="1">AVERAGE(IF([2]df_panel_master!$B$1:$B$300=$A25,OFFSET([2]df_panel_master!$A$1:$A$300,0,MATCH(F$5,[2]df_panel_master!$A$1:$AM$1,0)-1),""))</f>
        <v>663466.63843372895</v>
      </c>
      <c r="G25" s="5">
        <f t="array" aca="1" ref="G25" ca="1">AVERAGE(IF([2]df_panel_master!$B$1:$B$300=$A25,OFFSET([2]df_panel_master!$A$1:$A$300,0,MATCH(G$5,[2]df_panel_master!$A$1:$AM$1,0)-1),""))</f>
        <v>2191.0073127284209</v>
      </c>
      <c r="H25" s="5">
        <f t="array" aca="1" ref="H25" ca="1">AVERAGE(IF([2]df_panel_master!$B$1:$B$300=$A25,OFFSET([2]df_panel_master!$A$1:$A$300,0,MATCH(H$5,[2]df_panel_master!$A$1:$AM$1,0)-1),""))</f>
        <v>133.51978552926315</v>
      </c>
      <c r="I25" s="5">
        <f t="array" aca="1" ref="I25" ca="1">AVERAGE(IF([2]df_panel_master!$B$1:$B$300=$A25,OFFSET([2]df_panel_master!$A$1:$A$300,0,MATCH(I$5,[2]df_panel_master!$A$1:$AM$1,0)-1),""))</f>
        <v>19949505.607884735</v>
      </c>
      <c r="K25" s="5">
        <f t="array" aca="1" ref="K25" ca="1">AVERAGE(IF(([2]df_panel_master!$B$1:$B$300=$A25)*(OFFSET([2]df_panel_master!$A$1:$A$300,0,MATCH(K$4,[2]df_panel_master!$A$1:$AM$1,0)-1)=TRUE),OFFSET([2]df_panel_master!$A$1:$A$300,0,MATCH(K$5,[2]df_panel_master!$A$1:$AM$1,0)-1),""))</f>
        <v>21080025.493676919</v>
      </c>
      <c r="L25" s="5">
        <f t="array" aca="1" ref="L25" ca="1">AVERAGE(IF(([2]df_panel_master!$B$1:$B$300=$A25)*(OFFSET([2]df_panel_master!$A$1:$A$300,0,MATCH(L$4,[2]df_panel_master!$A$1:$AM$1,0)-1)=TRUE),OFFSET([2]df_panel_master!$A$1:$A$300,0,MATCH(L$5,[2]df_panel_master!$A$1:$AM$1,0)-1),""))</f>
        <v>854042.7740906924</v>
      </c>
      <c r="M25" s="5">
        <f t="array" aca="1" ref="M25" ca="1">AVERAGE(IF(([2]df_panel_master!$B$1:$B$300=$A25)*(OFFSET([2]df_panel_master!$A$1:$A$300,0,MATCH(M$4,[2]df_panel_master!$A$1:$AM$1,0)-1)=TRUE),OFFSET([2]df_panel_master!$A$1:$A$300,0,MATCH(M$5,[2]df_panel_master!$A$1:$AM$1,0)-1),""))</f>
        <v>1107.9347663646154</v>
      </c>
      <c r="N25" s="5">
        <f t="array" aca="1" ref="N25" ca="1">AVERAGE(IF(([2]df_panel_master!$B$1:$B$300=$A25)*(OFFSET([2]df_panel_master!$A$1:$A$300,0,MATCH(N$4,[2]df_panel_master!$A$1:$AM$1,0)-1)=TRUE),OFFSET([2]df_panel_master!$A$1:$A$300,0,MATCH(N$5,[2]df_panel_master!$A$1:$AM$1,0)-1),""))</f>
        <v>153.5997494226923</v>
      </c>
      <c r="O25" s="5">
        <f t="array" aca="1" ref="O25" ca="1">AVERAGE(IF(([2]df_panel_master!$B$1:$B$300=$A25)*(OFFSET([2]df_panel_master!$A$1:$A$300,0,MATCH(O$4,[2]df_panel_master!$A$1:$AM$1,0)-1)=TRUE),OFFSET([2]df_panel_master!$A$1:$A$300,0,MATCH(O$5,[2]df_panel_master!$A$1:$AM$1,0)-1),""))</f>
        <v>21934068.268292308</v>
      </c>
      <c r="P25" s="8">
        <f t="shared" ca="1" si="0"/>
        <v>3.893681571718681E-2</v>
      </c>
      <c r="R25" s="5">
        <f t="array" aca="1" ref="R25" ca="1">SUM(IF(([2]df_panel_master!$B$1:$B$300=$A25)*(OFFSET([2]df_panel_master!$A$1:$A$300,0,MATCH(R$4,[2]df_panel_master!$A$1:$AM$1,0)-1)=TRUE),OFFSET([2]df_panel_master!$A$1:$A$300,0,MATCH(R$5,[2]df_panel_master!$A$1:$AM$1,0)-1),""))</f>
        <v>901841.98999999987</v>
      </c>
      <c r="S25" s="5">
        <f t="array" aca="1" ref="S25" ca="1">SUM(IF(([2]df_panel_master!$B$1:$B$300=$A25)*(OFFSET([2]df_panel_master!$A$1:$A$300,0,MATCH(S$4,[2]df_panel_master!$A$1:$AM$1,0)-1)=TRUE),OFFSET([2]df_panel_master!$A$1:$A$300,0,MATCH(S$5,[2]df_panel_master!$A$1:$AM$1,0)-1),""))</f>
        <v>366718.46</v>
      </c>
      <c r="T25" s="5">
        <f t="array" aca="1" ref="T25" ca="1">SUM(IF(([2]df_panel_master!$B$1:$B$300=$A25)*(OFFSET([2]df_panel_master!$A$1:$A$300,0,MATCH(T$4,[2]df_panel_master!$A$1:$AM$1,0)-1)=TRUE),OFFSET([2]df_panel_master!$A$1:$A$300,0,MATCH(T$5,[2]df_panel_master!$A$1:$AM$1,0)-1),""))</f>
        <v>1268560.45</v>
      </c>
      <c r="U25" s="7">
        <f t="shared" ca="1" si="1"/>
        <v>0.71091763108332751</v>
      </c>
      <c r="V25" s="12">
        <f t="shared" ca="1" si="3"/>
        <v>4.5377578910882344E-2</v>
      </c>
      <c r="X25" s="5">
        <f t="array" aca="1" ref="X25" ca="1">AVERAGE(IF(([2]df_panel_master!$B$1:$B$300=$A25)*(OFFSET([2]df_panel_master!$A$1:$A$300,0,MATCH(X$5,[2]df_panel_master!$A$1:$AK$1,0)-1)&lt;&gt;0),OFFSET([2]df_panel_master!$A$1:$A$300,0,MATCH(X$5,[2]df_panel_master!$A$1:$AK$1,0)-1),""))</f>
        <v>63646.666666666657</v>
      </c>
      <c r="Y25" s="5">
        <f t="array" aca="1" ref="Y25" ca="1">AVERAGE(IF(([2]df_panel_master!$B$1:$B$300=$A25)*(OFFSET([2]df_panel_master!$A$1:$A$300,0,MATCH(Y$5,[2]df_panel_master!$A$1:$AK$1,0)-1)&lt;&gt;0),OFFSET([2]df_panel_master!$A$1:$A$300,0,MATCH(Y$5,[2]df_panel_master!$A$1:$AK$1,0)-1),""))</f>
        <v>35966.042857142857</v>
      </c>
      <c r="Z25" s="5">
        <f t="array" aca="1" ref="Z25" ca="1">AVERAGE(IF(([2]df_panel_master!$B$1:$B$300=$A25)*(OFFSET([2]df_panel_master!$A$1:$A$300,0,MATCH(Z$5,[2]df_panel_master!$A$1:$AK$1,0)-1)&lt;&gt;0),OFFSET([2]df_panel_master!$A$1:$A$300,0,MATCH(Z$5,[2]df_panel_master!$A$1:$AK$1,0)-1),""))</f>
        <v>97214.973333333328</v>
      </c>
      <c r="AA25" s="8">
        <f t="array" aca="1" ref="AA25" ca="1">AVERAGE(IF(([2]df_panel_master!$B$1:$B$300=$A25)*(OFFSET([2]df_panel_master!$A$1:$A$300,0,MATCH(AA$5,[2]df_panel_master!$A$1:$AK$1,0)-1)&lt;&gt;0),OFFSET([2]df_panel_master!$A$1:$A$300,0,MATCH(AA$5,[2]df_panel_master!$A$1:$AK$1,0)-1),""))</f>
        <v>0.4698684427293689</v>
      </c>
    </row>
    <row r="26" spans="1:27" x14ac:dyDescent="0.25">
      <c r="A26" s="2">
        <v>2020</v>
      </c>
      <c r="B26" s="5">
        <f ca="1">VLOOKUP($A26,cp_pricing!$A$1:$B$20,2,0)</f>
        <v>24.724038461538459</v>
      </c>
      <c r="C26" s="7">
        <f t="shared" ca="1" si="2"/>
        <v>0.53791403997751108</v>
      </c>
      <c r="D26" s="5"/>
      <c r="E26" s="5">
        <f t="array" aca="1" ref="E26" ca="1">AVERAGE(IF([2]df_panel_master!$B$1:$B$300=$A26,OFFSET([2]df_panel_master!$A$1:$A$300,0,MATCH(E$5,[2]df_panel_master!$A$1:$AM$1,0)-1),""))</f>
        <v>13494448.703949999</v>
      </c>
      <c r="F26" s="5">
        <f t="array" aca="1" ref="F26" ca="1">AVERAGE(IF([2]df_panel_master!$B$1:$B$300=$A26,OFFSET([2]df_panel_master!$A$1:$A$300,0,MATCH(F$5,[2]df_panel_master!$A$1:$AM$1,0)-1),""))</f>
        <v>776773.47535000008</v>
      </c>
      <c r="G26" s="5">
        <f t="array" aca="1" ref="G26" ca="1">AVERAGE(IF([2]df_panel_master!$B$1:$B$300=$A26,OFFSET([2]df_panel_master!$A$1:$A$300,0,MATCH(G$5,[2]df_panel_master!$A$1:$AM$1,0)-1),""))</f>
        <v>1526.7451000000001</v>
      </c>
      <c r="H26" s="5">
        <f t="array" aca="1" ref="H26" ca="1">AVERAGE(IF([2]df_panel_master!$B$1:$B$300=$A26,OFFSET([2]df_panel_master!$A$1:$A$300,0,MATCH(H$5,[2]df_panel_master!$A$1:$AM$1,0)-1),""))</f>
        <v>119.45509999999997</v>
      </c>
      <c r="I26" s="5">
        <f t="array" aca="1" ref="I26" ca="1">AVERAGE(IF([2]df_panel_master!$B$1:$B$300=$A26,OFFSET([2]df_panel_master!$A$1:$A$300,0,MATCH(I$5,[2]df_panel_master!$A$1:$AM$1,0)-1),""))</f>
        <v>14271222.17915</v>
      </c>
      <c r="K26" s="5">
        <f t="array" aca="1" ref="K26" ca="1">AVERAGE(IF(([2]df_panel_master!$B$1:$B$300=$A26)*(OFFSET([2]df_panel_master!$A$1:$A$300,0,MATCH(K$4,[2]df_panel_master!$A$1:$AM$1,0)-1)=TRUE),OFFSET([2]df_panel_master!$A$1:$A$300,0,MATCH(K$5,[2]df_panel_master!$A$1:$AM$1,0)-1),""))</f>
        <v>13916523.828769229</v>
      </c>
      <c r="L26" s="5">
        <f t="array" aca="1" ref="L26" ca="1">AVERAGE(IF(([2]df_panel_master!$B$1:$B$300=$A26)*(OFFSET([2]df_panel_master!$A$1:$A$300,0,MATCH(L$4,[2]df_panel_master!$A$1:$AM$1,0)-1)=TRUE),OFFSET([2]df_panel_master!$A$1:$A$300,0,MATCH(L$5,[2]df_panel_master!$A$1:$AM$1,0)-1),""))</f>
        <v>1026641.4094615385</v>
      </c>
      <c r="M26" s="5">
        <f t="array" aca="1" ref="M26" ca="1">AVERAGE(IF(([2]df_panel_master!$B$1:$B$300=$A26)*(OFFSET([2]df_panel_master!$A$1:$A$300,0,MATCH(M$4,[2]df_panel_master!$A$1:$AM$1,0)-1)=TRUE),OFFSET([2]df_panel_master!$A$1:$A$300,0,MATCH(M$5,[2]df_panel_master!$A$1:$AM$1,0)-1),""))</f>
        <v>548.56623076923074</v>
      </c>
      <c r="N26" s="5">
        <f t="array" aca="1" ref="N26" ca="1">AVERAGE(IF(([2]df_panel_master!$B$1:$B$300=$A26)*(OFFSET([2]df_panel_master!$A$1:$A$300,0,MATCH(N$4,[2]df_panel_master!$A$1:$AM$1,0)-1)=TRUE),OFFSET([2]df_panel_master!$A$1:$A$300,0,MATCH(N$5,[2]df_panel_master!$A$1:$AM$1,0)-1),""))</f>
        <v>122.2496923076923</v>
      </c>
      <c r="O26" s="5">
        <f t="array" aca="1" ref="O26" ca="1">AVERAGE(IF(([2]df_panel_master!$B$1:$B$300=$A26)*(OFFSET([2]df_panel_master!$A$1:$A$300,0,MATCH(O$4,[2]df_panel_master!$A$1:$AM$1,0)-1)=TRUE),OFFSET([2]df_panel_master!$A$1:$A$300,0,MATCH(O$5,[2]df_panel_master!$A$1:$AM$1,0)-1),""))</f>
        <v>14943165.238076923</v>
      </c>
      <c r="P26" s="8">
        <f t="shared" ca="1" si="0"/>
        <v>6.8703075493372498E-2</v>
      </c>
      <c r="R26" s="5">
        <f t="array" aca="1" ref="R26" ca="1">SUM(IF(([2]df_panel_master!$B$1:$B$300=$A26)*(OFFSET([2]df_panel_master!$A$1:$A$300,0,MATCH(R$4,[2]df_panel_master!$A$1:$AM$1,0)-1)=TRUE),OFFSET([2]df_panel_master!$A$1:$A$300,0,MATCH(R$5,[2]df_panel_master!$A$1:$AM$1,0)-1),""))</f>
        <v>847653.93</v>
      </c>
      <c r="S26" s="5">
        <f t="array" aca="1" ref="S26" ca="1">SUM(IF(([2]df_panel_master!$B$1:$B$300=$A26)*(OFFSET([2]df_panel_master!$A$1:$A$300,0,MATCH(S$4,[2]df_panel_master!$A$1:$AM$1,0)-1)=TRUE),OFFSET([2]df_panel_master!$A$1:$A$300,0,MATCH(S$5,[2]df_panel_master!$A$1:$AM$1,0)-1),""))</f>
        <v>229754.77999999988</v>
      </c>
      <c r="T26" s="5">
        <f t="array" aca="1" ref="T26" ca="1">SUM(IF(([2]df_panel_master!$B$1:$B$300=$A26)*(OFFSET([2]df_panel_master!$A$1:$A$300,0,MATCH(T$4,[2]df_panel_master!$A$1:$AM$1,0)-1)=TRUE),OFFSET([2]df_panel_master!$A$1:$A$300,0,MATCH(T$5,[2]df_panel_master!$A$1:$AM$1,0)-1),""))</f>
        <v>1077408.71</v>
      </c>
      <c r="U26" s="7">
        <f t="shared" ca="1" si="1"/>
        <v>0.7867524386358451</v>
      </c>
      <c r="V26" s="12">
        <f t="shared" ca="1" si="3"/>
        <v>7.5834807552517591E-2</v>
      </c>
      <c r="X26" s="5">
        <f t="array" aca="1" ref="X26" ca="1">AVERAGE(IF(([2]df_panel_master!$B$1:$B$300=$A26)*(OFFSET([2]df_panel_master!$A$1:$A$300,0,MATCH(X$5,[2]df_panel_master!$A$1:$AK$1,0)-1)&lt;&gt;0),OFFSET([2]df_panel_master!$A$1:$A$300,0,MATCH(X$5,[2]df_panel_master!$A$1:$AK$1,0)-1),""))</f>
        <v>58747.239375000005</v>
      </c>
      <c r="Y26" s="5">
        <f t="array" aca="1" ref="Y26" ca="1">AVERAGE(IF(([2]df_panel_master!$B$1:$B$300=$A26)*(OFFSET([2]df_panel_master!$A$1:$A$300,0,MATCH(Y$5,[2]df_panel_master!$A$1:$AK$1,0)-1)&lt;&gt;0),OFFSET([2]df_panel_master!$A$1:$A$300,0,MATCH(Y$5,[2]df_panel_master!$A$1:$AK$1,0)-1),""))</f>
        <v>30527.374666666659</v>
      </c>
      <c r="Z26" s="5">
        <f t="array" aca="1" ref="Z26" ca="1">AVERAGE(IF(([2]df_panel_master!$B$1:$B$300=$A26)*(OFFSET([2]df_panel_master!$A$1:$A$300,0,MATCH(Z$5,[2]df_panel_master!$A$1:$AK$1,0)-1)&lt;&gt;0),OFFSET([2]df_panel_master!$A$1:$A$300,0,MATCH(Z$5,[2]df_panel_master!$A$1:$AK$1,0)-1),""))</f>
        <v>87366.653124999997</v>
      </c>
      <c r="AA26" s="8">
        <f t="array" aca="1" ref="AA26" ca="1">AVERAGE(IF(([2]df_panel_master!$B$1:$B$300=$A26)*(OFFSET([2]df_panel_master!$A$1:$A$300,0,MATCH(AA$5,[2]df_panel_master!$A$1:$AK$1,0)-1)&lt;&gt;0),OFFSET([2]df_panel_master!$A$1:$A$300,0,MATCH(AA$5,[2]df_panel_master!$A$1:$AK$1,0)-1),""))</f>
        <v>0.51841148603539244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cp_pricing</vt:lpstr>
      <vt:lpstr>ghg_emission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</dc:creator>
  <cp:lastModifiedBy>Edrick</cp:lastModifiedBy>
  <dcterms:created xsi:type="dcterms:W3CDTF">2023-05-04T01:31:28Z</dcterms:created>
  <dcterms:modified xsi:type="dcterms:W3CDTF">2023-05-04T04:09:02Z</dcterms:modified>
</cp:coreProperties>
</file>