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v\Downloads\"/>
    </mc:Choice>
  </mc:AlternateContent>
  <xr:revisionPtr revIDLastSave="0" documentId="13_ncr:1_{9D3DA69C-1A99-4B13-A71F-F8D85AD8E415}" xr6:coauthVersionLast="47" xr6:coauthVersionMax="47" xr10:uidLastSave="{00000000-0000-0000-0000-000000000000}"/>
  <bookViews>
    <workbookView xWindow="5210" yWindow="2490" windowWidth="18550" windowHeight="12900" xr2:uid="{5F1A0B1E-191E-42AB-964D-F83D7B3D7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1" i="1"/>
  <c r="G20" i="1"/>
  <c r="G19" i="1"/>
  <c r="G14" i="1"/>
  <c r="G13" i="1"/>
  <c r="G12" i="1"/>
  <c r="G7" i="1"/>
  <c r="G6" i="1"/>
  <c r="G5" i="1"/>
  <c r="C22" i="1"/>
  <c r="C29" i="1"/>
  <c r="C16" i="1"/>
  <c r="C9" i="1"/>
  <c r="C31" i="1"/>
  <c r="C28" i="1"/>
  <c r="C21" i="1"/>
  <c r="C15" i="1"/>
  <c r="C8" i="1"/>
</calcChain>
</file>

<file path=xl/sharedStrings.xml><?xml version="1.0" encoding="utf-8"?>
<sst xmlns="http://schemas.openxmlformats.org/spreadsheetml/2006/main" count="62" uniqueCount="19">
  <si>
    <t>Base Cylinder</t>
  </si>
  <si>
    <t>r</t>
  </si>
  <si>
    <t>h</t>
  </si>
  <si>
    <t>V</t>
  </si>
  <si>
    <t>cm</t>
  </si>
  <si>
    <t>cm^3</t>
  </si>
  <si>
    <t>Value</t>
  </si>
  <si>
    <t>Units</t>
  </si>
  <si>
    <t>m</t>
  </si>
  <si>
    <t>kg</t>
  </si>
  <si>
    <t>Wheel</t>
  </si>
  <si>
    <t>quantity</t>
  </si>
  <si>
    <t>Caster</t>
  </si>
  <si>
    <t>Laser</t>
  </si>
  <si>
    <t>Total Mass Allowed</t>
  </si>
  <si>
    <t>Total Volume (Sum)</t>
  </si>
  <si>
    <t>Ixx</t>
  </si>
  <si>
    <t>Iyy</t>
  </si>
  <si>
    <t>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</si>
</sst>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104846</xdr:colOff>
      <xdr:row>1</xdr:row>
      <xdr:rowOff>95250</xdr:rowOff>
    </xdr:from>
    <xdr:to>
      <xdr:col>12</xdr:col>
      <xdr:colOff>253071</xdr:colOff>
      <xdr:row>9</xdr:row>
      <xdr:rowOff>101069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4AB5B1-16A7-E84E-F7E5-2E600714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0796" y="279400"/>
          <a:ext cx="2586625" cy="1479019"/>
        </a:xfrm>
        <a:prstGeom prst="rect">
          <a:avLst/>
        </a:prstGeom>
      </xdr:spPr>
    </xdr:pic>
    <xdr:clientData/>
  </xdr:twoCellAnchor>
  <xdr:twoCellAnchor editAs="oneCell">
    <xdr:from>
      <xdr:col>8</xdr:col>
      <xdr:colOff>59612</xdr:colOff>
      <xdr:row>10</xdr:row>
      <xdr:rowOff>127001</xdr:rowOff>
    </xdr:from>
    <xdr:to>
      <xdr:col>12</xdr:col>
      <xdr:colOff>247650</xdr:colOff>
      <xdr:row>18</xdr:row>
      <xdr:rowOff>40643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E5F32D-CAEC-2E5C-36B4-2038209A1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5562" y="1968501"/>
          <a:ext cx="2626438" cy="1386842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18</xdr:row>
      <xdr:rowOff>172243</xdr:rowOff>
    </xdr:from>
    <xdr:to>
      <xdr:col>16</xdr:col>
      <xdr:colOff>306262</xdr:colOff>
      <xdr:row>25</xdr:row>
      <xdr:rowOff>40889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E8D75F-6077-7DFB-1819-A0D701651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1350" y="3486943"/>
          <a:ext cx="5157662" cy="1157696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25</xdr:row>
      <xdr:rowOff>82920</xdr:rowOff>
    </xdr:from>
    <xdr:to>
      <xdr:col>16</xdr:col>
      <xdr:colOff>290138</xdr:colOff>
      <xdr:row>31</xdr:row>
      <xdr:rowOff>158749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39C52A-E99B-6C2D-6349-A4CE24276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1350" y="4686670"/>
          <a:ext cx="5141538" cy="1180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57A3-2BA4-42DA-902C-D3C55F9F8735}">
  <dimension ref="B2:G31"/>
  <sheetViews>
    <sheetView tabSelected="1" workbookViewId="0">
      <selection activeCell="F32" sqref="F32"/>
    </sheetView>
  </sheetViews>
  <sheetFormatPr defaultRowHeight="14.5" x14ac:dyDescent="0.35"/>
  <cols>
    <col min="2" max="2" width="17.36328125" customWidth="1"/>
    <col min="7" max="7" width="11.81640625" customWidth="1"/>
  </cols>
  <sheetData>
    <row r="2" spans="2:7" x14ac:dyDescent="0.35">
      <c r="B2" s="5" t="s">
        <v>14</v>
      </c>
      <c r="C2">
        <v>25</v>
      </c>
      <c r="D2" t="s">
        <v>9</v>
      </c>
    </row>
    <row r="4" spans="2:7" x14ac:dyDescent="0.35">
      <c r="B4" s="1" t="s">
        <v>0</v>
      </c>
      <c r="C4" s="2" t="s">
        <v>6</v>
      </c>
      <c r="D4" s="2" t="s">
        <v>7</v>
      </c>
    </row>
    <row r="5" spans="2:7" x14ac:dyDescent="0.35">
      <c r="B5" s="3" t="s">
        <v>11</v>
      </c>
      <c r="C5">
        <v>1</v>
      </c>
      <c r="F5" s="4" t="s">
        <v>16</v>
      </c>
      <c r="G5">
        <f xml:space="preserve"> (1/12) * C$9 * ( (3 * (C$6/100)^2) + ((C$7/100)^2) )</f>
        <v>0.57397959183673453</v>
      </c>
    </row>
    <row r="6" spans="2:7" x14ac:dyDescent="0.35">
      <c r="B6" s="2" t="s">
        <v>1</v>
      </c>
      <c r="C6">
        <v>25</v>
      </c>
      <c r="D6" t="s">
        <v>4</v>
      </c>
      <c r="F6" s="4" t="s">
        <v>17</v>
      </c>
      <c r="G6">
        <f xml:space="preserve"> (1/12) * C$9 * ( (3 * (C$6/100)^2) + ((C$7/100)^2) )</f>
        <v>0.57397959183673453</v>
      </c>
    </row>
    <row r="7" spans="2:7" x14ac:dyDescent="0.35">
      <c r="B7" s="2" t="s">
        <v>2</v>
      </c>
      <c r="C7">
        <v>30</v>
      </c>
      <c r="D7" t="s">
        <v>4</v>
      </c>
      <c r="F7" s="4" t="s">
        <v>18</v>
      </c>
      <c r="G7">
        <f xml:space="preserve"> (1/2) * C$9 * ((C$6/100)^2)</f>
        <v>0.77564809707666849</v>
      </c>
    </row>
    <row r="8" spans="2:7" x14ac:dyDescent="0.35">
      <c r="B8" s="2" t="s">
        <v>3</v>
      </c>
      <c r="C8">
        <f xml:space="preserve"> (C6^2 * C7 * PI())</f>
        <v>58904.86225480862</v>
      </c>
      <c r="D8" t="s">
        <v>5</v>
      </c>
    </row>
    <row r="9" spans="2:7" x14ac:dyDescent="0.35">
      <c r="B9" s="4" t="s">
        <v>8</v>
      </c>
      <c r="C9">
        <f>(C8/C$31)*C$2</f>
        <v>24.820739106453392</v>
      </c>
      <c r="D9" t="s">
        <v>9</v>
      </c>
    </row>
    <row r="11" spans="2:7" x14ac:dyDescent="0.35">
      <c r="B11" s="1" t="s">
        <v>10</v>
      </c>
      <c r="C11" s="2" t="s">
        <v>6</v>
      </c>
      <c r="D11" s="2" t="s">
        <v>7</v>
      </c>
    </row>
    <row r="12" spans="2:7" x14ac:dyDescent="0.35">
      <c r="B12" s="3" t="s">
        <v>11</v>
      </c>
      <c r="C12">
        <v>2</v>
      </c>
      <c r="F12" s="4" t="s">
        <v>16</v>
      </c>
      <c r="G12">
        <f xml:space="preserve"> (1/12) * C$16 * ( (3 * (C$13/100)^2) + ((C$14/100)^2) )</f>
        <v>9.5835631549917265E-6</v>
      </c>
    </row>
    <row r="13" spans="2:7" x14ac:dyDescent="0.35">
      <c r="B13" s="2" t="s">
        <v>1</v>
      </c>
      <c r="C13">
        <v>2.5</v>
      </c>
      <c r="D13" t="s">
        <v>4</v>
      </c>
      <c r="F13" s="4" t="s">
        <v>17</v>
      </c>
      <c r="G13">
        <f xml:space="preserve"> (1/12) * C$16 * ( (3 * (C$13/100)^2) + ((C$14/100)^2) )</f>
        <v>9.5835631549917265E-6</v>
      </c>
    </row>
    <row r="14" spans="2:7" x14ac:dyDescent="0.35">
      <c r="B14" s="2" t="s">
        <v>2</v>
      </c>
      <c r="C14">
        <v>4</v>
      </c>
      <c r="D14" t="s">
        <v>4</v>
      </c>
      <c r="F14" s="4" t="s">
        <v>18</v>
      </c>
      <c r="G14">
        <f xml:space="preserve"> (1/2) * C$16 * ((C$13/100)^2)</f>
        <v>1.0341974627688915E-5</v>
      </c>
    </row>
    <row r="15" spans="2:7" x14ac:dyDescent="0.35">
      <c r="B15" s="2" t="s">
        <v>3</v>
      </c>
      <c r="C15">
        <f xml:space="preserve"> (C13^2 * C14 * PI())</f>
        <v>78.539816339744831</v>
      </c>
      <c r="D15" t="s">
        <v>5</v>
      </c>
    </row>
    <row r="16" spans="2:7" x14ac:dyDescent="0.35">
      <c r="B16" s="4" t="s">
        <v>8</v>
      </c>
      <c r="C16">
        <f>(C15/C$31)*C$2</f>
        <v>3.3094318808604521E-2</v>
      </c>
      <c r="D16" t="s">
        <v>9</v>
      </c>
    </row>
    <row r="18" spans="2:7" x14ac:dyDescent="0.35">
      <c r="B18" s="1" t="s">
        <v>12</v>
      </c>
      <c r="C18" s="2" t="s">
        <v>6</v>
      </c>
      <c r="D18" s="2" t="s">
        <v>7</v>
      </c>
    </row>
    <row r="19" spans="2:7" x14ac:dyDescent="0.35">
      <c r="B19" s="3" t="s">
        <v>11</v>
      </c>
      <c r="C19">
        <v>2</v>
      </c>
      <c r="F19" s="4" t="s">
        <v>16</v>
      </c>
      <c r="G19">
        <f xml:space="preserve"> (2/5) * C$22 * ((C$20/100)^2)</f>
        <v>6.8946497517926117E-6</v>
      </c>
    </row>
    <row r="20" spans="2:7" x14ac:dyDescent="0.35">
      <c r="B20" s="2" t="s">
        <v>1</v>
      </c>
      <c r="C20">
        <v>2.5</v>
      </c>
      <c r="D20" t="s">
        <v>4</v>
      </c>
      <c r="F20" s="4" t="s">
        <v>17</v>
      </c>
      <c r="G20">
        <f xml:space="preserve"> (2/5) * C$22 * ((C$20/100)^2)</f>
        <v>6.8946497517926117E-6</v>
      </c>
    </row>
    <row r="21" spans="2:7" x14ac:dyDescent="0.35">
      <c r="B21" s="2" t="s">
        <v>3</v>
      </c>
      <c r="C21">
        <f xml:space="preserve"> (C20^3 * (4/3) * PI())</f>
        <v>65.449846949787357</v>
      </c>
      <c r="D21" t="s">
        <v>5</v>
      </c>
      <c r="F21" s="4" t="s">
        <v>18</v>
      </c>
      <c r="G21">
        <f xml:space="preserve"> (2/5) * C$22 * ((C$20/100)^2)</f>
        <v>6.8946497517926117E-6</v>
      </c>
    </row>
    <row r="22" spans="2:7" x14ac:dyDescent="0.35">
      <c r="B22" s="4" t="s">
        <v>8</v>
      </c>
      <c r="C22">
        <f>(C21/C$31)*C$2</f>
        <v>2.7578599007170437E-2</v>
      </c>
      <c r="D22" t="s">
        <v>9</v>
      </c>
    </row>
    <row r="24" spans="2:7" x14ac:dyDescent="0.35">
      <c r="B24" s="1" t="s">
        <v>13</v>
      </c>
      <c r="C24" s="2" t="s">
        <v>6</v>
      </c>
      <c r="D24" s="2" t="s">
        <v>7</v>
      </c>
    </row>
    <row r="25" spans="2:7" x14ac:dyDescent="0.35">
      <c r="B25" s="3" t="s">
        <v>11</v>
      </c>
      <c r="C25">
        <v>1</v>
      </c>
      <c r="F25" s="4" t="s">
        <v>16</v>
      </c>
      <c r="G25">
        <f xml:space="preserve"> (1/12) * C$29 * ( (3 * (C$26/100)^2) + ((C$27/100)^2) )</f>
        <v>3.2697876447876448E-5</v>
      </c>
    </row>
    <row r="26" spans="2:7" x14ac:dyDescent="0.35">
      <c r="B26" s="2" t="s">
        <v>1</v>
      </c>
      <c r="C26">
        <v>2.5</v>
      </c>
      <c r="D26" t="s">
        <v>4</v>
      </c>
      <c r="F26" s="4" t="s">
        <v>17</v>
      </c>
      <c r="G26">
        <f xml:space="preserve"> (1/12) * C$29 * ( (3 * (C$26/100)^2) + ((C$27/100)^2) )</f>
        <v>3.2697876447876448E-5</v>
      </c>
    </row>
    <row r="27" spans="2:7" x14ac:dyDescent="0.35">
      <c r="B27" s="2" t="s">
        <v>2</v>
      </c>
      <c r="C27">
        <v>7</v>
      </c>
      <c r="D27" t="s">
        <v>4</v>
      </c>
      <c r="F27" s="4" t="s">
        <v>18</v>
      </c>
      <c r="G27">
        <f xml:space="preserve"> (1/2) * C$29 * ((C$27/100)^2)</f>
        <v>1.4189189189189191E-4</v>
      </c>
    </row>
    <row r="28" spans="2:7" x14ac:dyDescent="0.35">
      <c r="B28" s="2" t="s">
        <v>3</v>
      </c>
      <c r="C28">
        <f xml:space="preserve"> (C26^2 * C27 * PI())</f>
        <v>137.44467859455344</v>
      </c>
      <c r="D28" t="s">
        <v>5</v>
      </c>
    </row>
    <row r="29" spans="2:7" x14ac:dyDescent="0.35">
      <c r="B29" s="4" t="s">
        <v>8</v>
      </c>
      <c r="C29">
        <f>(C28/C$31)*C$2</f>
        <v>5.791505791505791E-2</v>
      </c>
      <c r="D29" t="s">
        <v>9</v>
      </c>
    </row>
    <row r="31" spans="2:7" x14ac:dyDescent="0.35">
      <c r="B31" s="4" t="s">
        <v>15</v>
      </c>
      <c r="C31">
        <f xml:space="preserve"> (C5*C8)+(C12*C15)+(C19*C21)+(C25*C28)</f>
        <v>59330.28625998224</v>
      </c>
      <c r="D3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Ovalle</dc:creator>
  <cp:lastModifiedBy>Samuel Ovalle</cp:lastModifiedBy>
  <dcterms:created xsi:type="dcterms:W3CDTF">2025-03-10T17:38:08Z</dcterms:created>
  <dcterms:modified xsi:type="dcterms:W3CDTF">2025-03-10T19:04:19Z</dcterms:modified>
</cp:coreProperties>
</file>