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A7121C1A-ED59-4958-AE1B-0F37266CC1A5}" xr6:coauthVersionLast="45" xr6:coauthVersionMax="45" xr10:uidLastSave="{00000000-0000-0000-0000-000000000000}"/>
  <bookViews>
    <workbookView xWindow="3504" yWindow="-11628" windowWidth="20712" windowHeight="11136" xr2:uid="{783AC328-1682-4C03-A15E-A567884B2202}"/>
  </bookViews>
  <sheets>
    <sheet name="Custo Fixo" sheetId="1" r:id="rId1"/>
    <sheet name="Custo Variável" sheetId="2" r:id="rId2"/>
    <sheet name="Faturamento" sheetId="3" r:id="rId3"/>
    <sheet name="Ger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 s="1"/>
  <c r="B4" i="4" s="1"/>
  <c r="D8" i="3"/>
  <c r="D3" i="3"/>
  <c r="D4" i="3"/>
  <c r="D5" i="3"/>
  <c r="D6" i="3"/>
  <c r="D2" i="3"/>
  <c r="C8" i="2"/>
  <c r="D9" i="1"/>
  <c r="D10" i="1"/>
  <c r="D8" i="1"/>
  <c r="D6" i="1"/>
  <c r="D3" i="1"/>
  <c r="D4" i="1"/>
  <c r="D5" i="1"/>
  <c r="D2" i="1"/>
  <c r="D11" i="1" l="1"/>
  <c r="D13" i="1" s="1"/>
  <c r="D14" i="1" s="1"/>
  <c r="D16" i="1" s="1"/>
</calcChain>
</file>

<file path=xl/sharedStrings.xml><?xml version="1.0" encoding="utf-8"?>
<sst xmlns="http://schemas.openxmlformats.org/spreadsheetml/2006/main" count="37" uniqueCount="30">
  <si>
    <t>Descrição</t>
  </si>
  <si>
    <t>Valor</t>
  </si>
  <si>
    <t>Quantidade</t>
  </si>
  <si>
    <t>Total</t>
  </si>
  <si>
    <t>Aluguel</t>
  </si>
  <si>
    <t>Material de limpeza</t>
  </si>
  <si>
    <t>Internet</t>
  </si>
  <si>
    <t>Café</t>
  </si>
  <si>
    <t>Custo Fixo Parcial</t>
  </si>
  <si>
    <t>Salário</t>
  </si>
  <si>
    <t>Salário Subtotal</t>
  </si>
  <si>
    <t>Impostos</t>
  </si>
  <si>
    <t>Custo do salário</t>
  </si>
  <si>
    <t>Custo Fixo Total</t>
  </si>
  <si>
    <t>Mão de obra temporária</t>
  </si>
  <si>
    <t>Luz</t>
  </si>
  <si>
    <t>Água</t>
  </si>
  <si>
    <t>Data</t>
  </si>
  <si>
    <t>Quantidade Vendida</t>
  </si>
  <si>
    <t>Preço Final</t>
  </si>
  <si>
    <t>Receita Bruta</t>
  </si>
  <si>
    <t>Faturamento</t>
  </si>
  <si>
    <t>Lucro</t>
  </si>
  <si>
    <t>Lucratividade</t>
  </si>
  <si>
    <t>Custos</t>
  </si>
  <si>
    <t>8% na indústria</t>
  </si>
  <si>
    <t>20% em serviços</t>
  </si>
  <si>
    <t>Margem de lucro</t>
  </si>
  <si>
    <t>(-) Impostos</t>
  </si>
  <si>
    <t>https://calculador.com.br/calculo/custo-funcionario-empresa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</si>
</sst>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44" fontId="5" fillId="0" borderId="0" xfId="1" applyFont="1"/>
    <xf numFmtId="0" fontId="6" fillId="0" borderId="0" xfId="0" applyFont="1"/>
    <xf numFmtId="44" fontId="6" fillId="0" borderId="0" xfId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44" fontId="5" fillId="2" borderId="0" xfId="1" applyFont="1" applyFill="1"/>
    <xf numFmtId="0" fontId="5" fillId="2" borderId="0" xfId="0" applyFont="1" applyFill="1" applyAlignment="1">
      <alignment horizontal="center"/>
    </xf>
    <xf numFmtId="9" fontId="5" fillId="0" borderId="0" xfId="1" applyNumberFormat="1" applyFont="1"/>
    <xf numFmtId="0" fontId="7" fillId="3" borderId="0" xfId="0" applyFont="1" applyFill="1"/>
    <xf numFmtId="44" fontId="7" fillId="3" borderId="0" xfId="1" applyFont="1" applyFill="1"/>
    <xf numFmtId="0" fontId="7" fillId="3" borderId="0" xfId="0" applyFont="1" applyFill="1" applyAlignment="1">
      <alignment horizontal="center"/>
    </xf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44" fontId="2" fillId="3" borderId="0" xfId="1" applyFont="1" applyFill="1"/>
    <xf numFmtId="0" fontId="2" fillId="4" borderId="0" xfId="0" applyFont="1" applyFill="1" applyAlignment="1">
      <alignment horizontal="center"/>
    </xf>
    <xf numFmtId="44" fontId="2" fillId="4" borderId="0" xfId="1" applyFont="1" applyFill="1"/>
    <xf numFmtId="44" fontId="0" fillId="0" borderId="0" xfId="0" applyNumberFormat="1"/>
    <xf numFmtId="0" fontId="4" fillId="3" borderId="0" xfId="0" applyFont="1" applyFill="1"/>
    <xf numFmtId="44" fontId="4" fillId="3" borderId="0" xfId="0" applyNumberFormat="1" applyFont="1" applyFill="1"/>
    <xf numFmtId="0" fontId="4" fillId="4" borderId="0" xfId="0" applyFont="1" applyFill="1"/>
    <xf numFmtId="44" fontId="4" fillId="4" borderId="0" xfId="0" applyNumberFormat="1" applyFont="1" applyFill="1"/>
    <xf numFmtId="9" fontId="0" fillId="0" borderId="0" xfId="2" applyFont="1" applyAlignment="1">
      <alignment horizontal="center"/>
    </xf>
    <xf numFmtId="0" fontId="0" fillId="0" borderId="0" xfId="0" quotePrefix="1"/>
    <xf numFmtId="9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52D2-6F53-40AA-8136-055D4BF15640}">
  <dimension ref="A1:F16"/>
  <sheetViews>
    <sheetView tabSelected="1" zoomScaleNormal="100" workbookViewId="0">
      <selection activeCell="F2" sqref="F2"/>
    </sheetView>
  </sheetViews>
  <sheetFormatPr defaultColWidth="9" defaultRowHeight="17.399999999999999" x14ac:dyDescent="0.3"/>
  <cols>
    <col min="1" max="1" width="23.5546875" style="1" bestFit="1" customWidth="1"/>
    <col min="2" max="2" width="17.109375" style="2" bestFit="1" customWidth="1"/>
    <col min="3" max="3" width="16.88671875" style="6" customWidth="1"/>
    <col min="4" max="4" width="20.44140625" style="2" customWidth="1"/>
    <col min="5" max="16384" width="9" style="1"/>
  </cols>
  <sheetData>
    <row r="1" spans="1:6" x14ac:dyDescent="0.3">
      <c r="A1" s="3" t="s">
        <v>0</v>
      </c>
      <c r="B1" s="4" t="s">
        <v>1</v>
      </c>
      <c r="C1" s="5" t="s">
        <v>2</v>
      </c>
      <c r="D1" s="4" t="s">
        <v>3</v>
      </c>
    </row>
    <row r="2" spans="1:6" x14ac:dyDescent="0.3">
      <c r="A2" s="1" t="s">
        <v>4</v>
      </c>
      <c r="B2" s="2">
        <v>3000</v>
      </c>
      <c r="C2" s="6">
        <v>1</v>
      </c>
      <c r="D2" s="2">
        <f>B2*C2</f>
        <v>3000</v>
      </c>
      <c r="F2" s="1" t="s">
        <v>29</v>
      </c>
    </row>
    <row r="3" spans="1:6" x14ac:dyDescent="0.3">
      <c r="A3" s="1" t="s">
        <v>5</v>
      </c>
      <c r="B3" s="2">
        <v>50</v>
      </c>
      <c r="C3" s="6">
        <v>1</v>
      </c>
      <c r="D3" s="2">
        <f t="shared" ref="D3:D5" si="0">B3*C3</f>
        <v>50</v>
      </c>
    </row>
    <row r="4" spans="1:6" x14ac:dyDescent="0.3">
      <c r="A4" s="1" t="s">
        <v>6</v>
      </c>
      <c r="B4" s="2">
        <v>500</v>
      </c>
      <c r="C4" s="6">
        <v>1</v>
      </c>
      <c r="D4" s="2">
        <f t="shared" si="0"/>
        <v>500</v>
      </c>
    </row>
    <row r="5" spans="1:6" x14ac:dyDescent="0.3">
      <c r="A5" s="1" t="s">
        <v>7</v>
      </c>
      <c r="B5" s="2">
        <v>60</v>
      </c>
      <c r="C5" s="6">
        <v>4</v>
      </c>
      <c r="D5" s="2">
        <f t="shared" si="0"/>
        <v>240</v>
      </c>
    </row>
    <row r="6" spans="1:6" x14ac:dyDescent="0.3">
      <c r="A6" s="7" t="s">
        <v>8</v>
      </c>
      <c r="B6" s="8"/>
      <c r="C6" s="9"/>
      <c r="D6" s="8">
        <f>SUM(D2:D5)</f>
        <v>3790</v>
      </c>
    </row>
    <row r="8" spans="1:6" x14ac:dyDescent="0.3">
      <c r="A8" s="1" t="s">
        <v>9</v>
      </c>
      <c r="B8" s="2">
        <v>2500</v>
      </c>
      <c r="C8" s="6">
        <v>1</v>
      </c>
      <c r="D8" s="2">
        <f>B8*C8</f>
        <v>2500</v>
      </c>
    </row>
    <row r="9" spans="1:6" x14ac:dyDescent="0.3">
      <c r="A9" s="1" t="s">
        <v>9</v>
      </c>
      <c r="B9" s="2">
        <v>5000</v>
      </c>
      <c r="C9" s="6">
        <v>1</v>
      </c>
      <c r="D9" s="2">
        <f t="shared" ref="D9:D10" si="1">B9*C9</f>
        <v>5000</v>
      </c>
    </row>
    <row r="10" spans="1:6" x14ac:dyDescent="0.3">
      <c r="A10" s="1" t="s">
        <v>9</v>
      </c>
      <c r="B10" s="2">
        <v>1200</v>
      </c>
      <c r="C10" s="6">
        <v>2</v>
      </c>
      <c r="D10" s="2">
        <f t="shared" si="1"/>
        <v>2400</v>
      </c>
    </row>
    <row r="11" spans="1:6" x14ac:dyDescent="0.3">
      <c r="A11" s="7" t="s">
        <v>10</v>
      </c>
      <c r="B11" s="8"/>
      <c r="C11" s="9"/>
      <c r="D11" s="8">
        <f>SUM(D8:D10)</f>
        <v>9900</v>
      </c>
    </row>
    <row r="13" spans="1:6" x14ac:dyDescent="0.3">
      <c r="A13" s="1" t="s">
        <v>11</v>
      </c>
      <c r="B13" s="10">
        <v>0.6</v>
      </c>
      <c r="D13" s="2">
        <f>D11*B13</f>
        <v>5940</v>
      </c>
    </row>
    <row r="14" spans="1:6" x14ac:dyDescent="0.3">
      <c r="A14" s="7" t="s">
        <v>12</v>
      </c>
      <c r="B14" s="8"/>
      <c r="C14" s="9"/>
      <c r="D14" s="8">
        <f>D13+D11</f>
        <v>15840</v>
      </c>
    </row>
    <row r="16" spans="1:6" x14ac:dyDescent="0.3">
      <c r="A16" s="11" t="s">
        <v>13</v>
      </c>
      <c r="B16" s="12"/>
      <c r="C16" s="13"/>
      <c r="D16" s="12">
        <f>D6+D14</f>
        <v>19630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136-BF35-4DCD-934B-9B48AAE735C2}">
  <dimension ref="A1:C8"/>
  <sheetViews>
    <sheetView zoomScaleNormal="100" workbookViewId="0">
      <selection activeCell="C10" sqref="C10"/>
    </sheetView>
  </sheetViews>
  <sheetFormatPr defaultRowHeight="14.4" x14ac:dyDescent="0.3"/>
  <cols>
    <col min="1" max="1" width="22" customWidth="1"/>
    <col min="2" max="2" width="16.109375" style="18" customWidth="1"/>
    <col min="3" max="3" width="17.44140625" style="14" customWidth="1"/>
  </cols>
  <sheetData>
    <row r="1" spans="1:3" s="15" customFormat="1" x14ac:dyDescent="0.3">
      <c r="A1" s="15" t="s">
        <v>0</v>
      </c>
      <c r="B1" s="17" t="s">
        <v>2</v>
      </c>
      <c r="C1" s="16" t="s">
        <v>1</v>
      </c>
    </row>
    <row r="2" spans="1:3" x14ac:dyDescent="0.3">
      <c r="A2" t="s">
        <v>14</v>
      </c>
      <c r="B2" s="18">
        <v>1</v>
      </c>
      <c r="C2" s="14">
        <v>6000</v>
      </c>
    </row>
    <row r="3" spans="1:3" x14ac:dyDescent="0.3">
      <c r="A3" t="s">
        <v>15</v>
      </c>
      <c r="B3" s="18">
        <v>1</v>
      </c>
      <c r="C3" s="14">
        <v>500</v>
      </c>
    </row>
    <row r="4" spans="1:3" x14ac:dyDescent="0.3">
      <c r="A4" t="s">
        <v>16</v>
      </c>
      <c r="B4" s="18">
        <v>1</v>
      </c>
      <c r="C4" s="14">
        <v>80</v>
      </c>
    </row>
    <row r="8" spans="1:3" x14ac:dyDescent="0.3">
      <c r="A8" s="19" t="s">
        <v>3</v>
      </c>
      <c r="B8" s="20"/>
      <c r="C8" s="21">
        <f>SUM(C2:C5)</f>
        <v>6580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4640-F8ED-495C-8EEF-91A535065931}">
  <dimension ref="A1:D8"/>
  <sheetViews>
    <sheetView zoomScale="115" zoomScaleNormal="115" workbookViewId="0">
      <selection activeCell="D21" sqref="D21"/>
    </sheetView>
  </sheetViews>
  <sheetFormatPr defaultRowHeight="14.4" x14ac:dyDescent="0.3"/>
  <cols>
    <col min="1" max="1" width="8.88671875" style="18"/>
    <col min="2" max="2" width="17.88671875" style="18" bestFit="1" customWidth="1"/>
    <col min="3" max="3" width="15.21875" style="14" customWidth="1"/>
    <col min="4" max="4" width="13.44140625" style="14" customWidth="1"/>
  </cols>
  <sheetData>
    <row r="1" spans="1:4" s="15" customFormat="1" x14ac:dyDescent="0.3">
      <c r="A1" s="17" t="s">
        <v>17</v>
      </c>
      <c r="B1" s="17" t="s">
        <v>18</v>
      </c>
      <c r="C1" s="16" t="s">
        <v>19</v>
      </c>
      <c r="D1" s="16" t="s">
        <v>3</v>
      </c>
    </row>
    <row r="2" spans="1:4" x14ac:dyDescent="0.3">
      <c r="A2" s="18">
        <v>1</v>
      </c>
      <c r="B2" s="18">
        <v>3</v>
      </c>
      <c r="C2" s="14">
        <v>1200</v>
      </c>
      <c r="D2" s="14">
        <f>B2*C2</f>
        <v>3600</v>
      </c>
    </row>
    <row r="3" spans="1:4" x14ac:dyDescent="0.3">
      <c r="A3" s="18">
        <v>2</v>
      </c>
      <c r="B3" s="18">
        <v>5</v>
      </c>
      <c r="C3" s="14">
        <v>780</v>
      </c>
      <c r="D3" s="14">
        <f t="shared" ref="D3:D6" si="0">B3*C3</f>
        <v>3900</v>
      </c>
    </row>
    <row r="4" spans="1:4" x14ac:dyDescent="0.3">
      <c r="A4" s="18">
        <v>3</v>
      </c>
      <c r="B4" s="18">
        <v>3</v>
      </c>
      <c r="C4" s="14">
        <v>320</v>
      </c>
      <c r="D4" s="14">
        <f t="shared" si="0"/>
        <v>960</v>
      </c>
    </row>
    <row r="5" spans="1:4" x14ac:dyDescent="0.3">
      <c r="A5" s="18">
        <v>4</v>
      </c>
      <c r="B5" s="18">
        <v>1</v>
      </c>
      <c r="C5" s="14">
        <v>1200</v>
      </c>
      <c r="D5" s="14">
        <f t="shared" si="0"/>
        <v>1200</v>
      </c>
    </row>
    <row r="6" spans="1:4" x14ac:dyDescent="0.3">
      <c r="A6" s="18">
        <v>5</v>
      </c>
      <c r="B6" s="18">
        <v>8</v>
      </c>
      <c r="C6" s="14">
        <v>2300</v>
      </c>
      <c r="D6" s="14">
        <f t="shared" si="0"/>
        <v>18400</v>
      </c>
    </row>
    <row r="8" spans="1:4" x14ac:dyDescent="0.3">
      <c r="B8" s="22" t="s">
        <v>20</v>
      </c>
      <c r="C8" s="23"/>
      <c r="D8" s="23">
        <f>SUM(D2:D7)</f>
        <v>28060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7666-3CAB-4503-8F07-0F325E9DD57D}">
  <dimension ref="A1:D7"/>
  <sheetViews>
    <sheetView zoomScale="130" zoomScaleNormal="130" workbookViewId="0">
      <selection activeCell="B4" sqref="B4"/>
    </sheetView>
  </sheetViews>
  <sheetFormatPr defaultRowHeight="14.4" x14ac:dyDescent="0.3"/>
  <cols>
    <col min="1" max="1" width="11.5546875" bestFit="1" customWidth="1"/>
    <col min="2" max="2" width="13.21875" customWidth="1"/>
    <col min="3" max="3" width="10.77734375" bestFit="1" customWidth="1"/>
    <col min="4" max="4" width="14.5546875" bestFit="1" customWidth="1"/>
  </cols>
  <sheetData>
    <row r="1" spans="1:4" x14ac:dyDescent="0.3">
      <c r="A1" s="25" t="s">
        <v>24</v>
      </c>
      <c r="B1" s="26">
        <f>'Custo Fixo'!D16+'Custo Variável'!C8</f>
        <v>26210</v>
      </c>
    </row>
    <row r="2" spans="1:4" x14ac:dyDescent="0.3">
      <c r="A2" s="27" t="s">
        <v>21</v>
      </c>
      <c r="B2" s="28">
        <f>Faturamento!D8</f>
        <v>28060</v>
      </c>
      <c r="C2" s="30" t="s">
        <v>28</v>
      </c>
      <c r="D2" s="31">
        <v>0.18</v>
      </c>
    </row>
    <row r="3" spans="1:4" x14ac:dyDescent="0.3">
      <c r="A3" t="s">
        <v>22</v>
      </c>
      <c r="B3" s="24">
        <f>B2-B1</f>
        <v>1850</v>
      </c>
    </row>
    <row r="4" spans="1:4" x14ac:dyDescent="0.3">
      <c r="A4" t="s">
        <v>23</v>
      </c>
      <c r="B4" s="29">
        <f>B3/B2</f>
        <v>6.5930149679258726E-2</v>
      </c>
    </row>
    <row r="5" spans="1:4" x14ac:dyDescent="0.3">
      <c r="B5" s="24"/>
      <c r="D5" t="s">
        <v>27</v>
      </c>
    </row>
    <row r="6" spans="1:4" x14ac:dyDescent="0.3">
      <c r="D6" t="s">
        <v>25</v>
      </c>
    </row>
    <row r="7" spans="1:4" x14ac:dyDescent="0.3">
      <c r="D7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 Fixo</vt:lpstr>
      <vt:lpstr>Custo Variável</vt:lpstr>
      <vt:lpstr>Faturamento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Melo  de Souza</dc:creator>
  <cp:lastModifiedBy>Edson Melo  de Souza</cp:lastModifiedBy>
  <dcterms:created xsi:type="dcterms:W3CDTF">2020-09-21T22:33:26Z</dcterms:created>
  <dcterms:modified xsi:type="dcterms:W3CDTF">2020-09-22T12:03:10Z</dcterms:modified>
</cp:coreProperties>
</file>