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Docencia\UNI\L5\Aplicacion\"/>
    </mc:Choice>
  </mc:AlternateContent>
  <xr:revisionPtr revIDLastSave="0" documentId="13_ncr:1_{398BF998-AB09-4C90-96B3-1AA05B85136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0" sheetId="2" r:id="rId1"/>
    <sheet name="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B18" i="1" s="1"/>
  <c r="B20" i="1" s="1"/>
  <c r="C20" i="1" s="1"/>
  <c r="D20" i="1" s="1"/>
  <c r="L18" i="1" s="1"/>
  <c r="G18" i="1"/>
  <c r="I18" i="1"/>
  <c r="I14" i="1"/>
  <c r="G14" i="1" s="1"/>
  <c r="B14" i="1"/>
  <c r="B16" i="1" s="1"/>
  <c r="C16" i="1" s="1"/>
  <c r="D16" i="1" s="1"/>
  <c r="L14" i="1" s="1"/>
</calcChain>
</file>

<file path=xl/sharedStrings.xml><?xml version="1.0" encoding="utf-8"?>
<sst xmlns="http://schemas.openxmlformats.org/spreadsheetml/2006/main" count="19" uniqueCount="16">
  <si>
    <t>year</t>
  </si>
  <si>
    <t>tasaptf</t>
  </si>
  <si>
    <t>ipcsub</t>
  </si>
  <si>
    <t>tasapeao</t>
  </si>
  <si>
    <t>peao</t>
  </si>
  <si>
    <t>tasak</t>
  </si>
  <si>
    <t>K</t>
  </si>
  <si>
    <t>tasaibi</t>
  </si>
  <si>
    <t>IBI</t>
  </si>
  <si>
    <t>tasapbi</t>
  </si>
  <si>
    <t>pbi</t>
  </si>
  <si>
    <t>rmv</t>
  </si>
  <si>
    <t>Var %</t>
  </si>
  <si>
    <t>info</t>
  </si>
  <si>
    <t>mu_urb</t>
  </si>
  <si>
    <t>prom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</si>
</sst>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8" formatCode="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1" fontId="2" fillId="2" borderId="0" xfId="0" applyNumberFormat="1" applyFont="1" applyFill="1"/>
    <xf numFmtId="164" fontId="0" fillId="0" borderId="0" xfId="0" applyNumberFormat="1"/>
    <xf numFmtId="2" fontId="2" fillId="0" borderId="0" xfId="0" applyNumberFormat="1" applyFont="1"/>
    <xf numFmtId="168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8953-BE2D-4D3D-8BAF-523D93D72950}">
  <dimension ref="A1:E16"/>
  <sheetViews>
    <sheetView workbookViewId="0">
      <selection activeCell="D18" sqref="D18"/>
    </sheetView>
  </sheetViews>
  <sheetFormatPr baseColWidth="10" defaultRowHeight="14.5" x14ac:dyDescent="0.35"/>
  <sheetData>
    <row r="1" spans="1:5" x14ac:dyDescent="0.35">
      <c r="A1" t="s">
        <v>0</v>
      </c>
      <c r="B1" t="s">
        <v>13</v>
      </c>
      <c r="C1" t="s">
        <v>14</v>
      </c>
      <c r="D1" t="s">
        <v>15</v>
      </c>
      <c r="E1" t="s">
        <v>11</v>
      </c>
    </row>
    <row r="2" spans="1:5" x14ac:dyDescent="0.35">
      <c r="A2">
        <v>2007</v>
      </c>
      <c r="B2">
        <v>80</v>
      </c>
      <c r="C2">
        <v>6.3</v>
      </c>
      <c r="D2">
        <v>1699.2</v>
      </c>
      <c r="E2">
        <v>550</v>
      </c>
    </row>
    <row r="3" spans="1:5" x14ac:dyDescent="0.35">
      <c r="A3">
        <v>2008</v>
      </c>
      <c r="B3">
        <v>79.2</v>
      </c>
      <c r="C3">
        <v>6</v>
      </c>
      <c r="D3">
        <v>1781.1</v>
      </c>
      <c r="E3">
        <v>550</v>
      </c>
    </row>
    <row r="4" spans="1:5" x14ac:dyDescent="0.35">
      <c r="A4">
        <v>2009</v>
      </c>
      <c r="B4">
        <v>77.2</v>
      </c>
      <c r="C4">
        <v>5.9</v>
      </c>
      <c r="D4">
        <v>1854.8</v>
      </c>
      <c r="E4">
        <v>550</v>
      </c>
    </row>
    <row r="5" spans="1:5" x14ac:dyDescent="0.35">
      <c r="A5">
        <v>2010</v>
      </c>
      <c r="B5">
        <v>77.099999999999994</v>
      </c>
      <c r="C5">
        <v>5.3</v>
      </c>
      <c r="D5">
        <v>1863.7</v>
      </c>
      <c r="E5">
        <v>580</v>
      </c>
    </row>
    <row r="6" spans="1:5" x14ac:dyDescent="0.35">
      <c r="A6">
        <v>2011</v>
      </c>
      <c r="B6">
        <v>75.099999999999994</v>
      </c>
      <c r="C6">
        <v>5.0999999999999996</v>
      </c>
      <c r="D6">
        <v>1854.9</v>
      </c>
      <c r="E6">
        <v>675</v>
      </c>
    </row>
    <row r="7" spans="1:5" x14ac:dyDescent="0.35">
      <c r="A7">
        <v>2012</v>
      </c>
      <c r="B7">
        <v>74.3</v>
      </c>
      <c r="C7">
        <v>4.7</v>
      </c>
      <c r="D7">
        <v>1996.7</v>
      </c>
      <c r="E7">
        <v>750</v>
      </c>
    </row>
    <row r="8" spans="1:5" x14ac:dyDescent="0.35">
      <c r="A8">
        <v>2013</v>
      </c>
      <c r="B8">
        <v>73.7</v>
      </c>
      <c r="C8">
        <v>4.8</v>
      </c>
      <c r="D8">
        <v>2047.7</v>
      </c>
      <c r="E8">
        <v>750</v>
      </c>
    </row>
    <row r="9" spans="1:5" x14ac:dyDescent="0.35">
      <c r="A9">
        <v>2014</v>
      </c>
      <c r="B9">
        <v>72.8</v>
      </c>
      <c r="C9">
        <v>4.5</v>
      </c>
      <c r="D9">
        <v>2158.9</v>
      </c>
      <c r="E9">
        <v>750</v>
      </c>
    </row>
    <row r="10" spans="1:5" x14ac:dyDescent="0.35">
      <c r="A10">
        <v>2015</v>
      </c>
      <c r="B10">
        <v>73.2</v>
      </c>
      <c r="C10">
        <v>4.4000000000000004</v>
      </c>
      <c r="D10">
        <v>2264.4</v>
      </c>
      <c r="E10">
        <v>750</v>
      </c>
    </row>
    <row r="11" spans="1:5" x14ac:dyDescent="0.35">
      <c r="A11">
        <v>2016</v>
      </c>
      <c r="B11">
        <v>72</v>
      </c>
      <c r="C11">
        <v>5.2</v>
      </c>
      <c r="D11">
        <v>2398.4</v>
      </c>
      <c r="E11">
        <v>850</v>
      </c>
    </row>
    <row r="12" spans="1:5" x14ac:dyDescent="0.35">
      <c r="A12">
        <v>2017</v>
      </c>
      <c r="B12">
        <v>72.5</v>
      </c>
      <c r="C12">
        <v>5</v>
      </c>
      <c r="D12">
        <v>2404.4</v>
      </c>
      <c r="E12">
        <v>850</v>
      </c>
    </row>
    <row r="13" spans="1:5" x14ac:dyDescent="0.35">
      <c r="A13">
        <v>2018</v>
      </c>
      <c r="B13">
        <v>72.400000000000006</v>
      </c>
      <c r="C13">
        <v>4.8</v>
      </c>
      <c r="D13">
        <v>2455.1</v>
      </c>
      <c r="E13">
        <v>930</v>
      </c>
    </row>
    <row r="14" spans="1:5" x14ac:dyDescent="0.35">
      <c r="A14">
        <v>2019</v>
      </c>
      <c r="B14">
        <v>72.7</v>
      </c>
      <c r="C14">
        <v>4.8</v>
      </c>
      <c r="D14">
        <v>2558.5</v>
      </c>
      <c r="E14">
        <v>930</v>
      </c>
    </row>
    <row r="15" spans="1:5" x14ac:dyDescent="0.35">
      <c r="A15">
        <v>2020</v>
      </c>
      <c r="B15">
        <v>75.3</v>
      </c>
      <c r="C15">
        <v>9.4</v>
      </c>
      <c r="D15">
        <v>2395.1</v>
      </c>
      <c r="E15">
        <v>930</v>
      </c>
    </row>
    <row r="16" spans="1:5" x14ac:dyDescent="0.35">
      <c r="A16">
        <v>2021</v>
      </c>
      <c r="B16">
        <v>76.599999999999994</v>
      </c>
      <c r="C16">
        <v>7</v>
      </c>
      <c r="D16">
        <v>2517.8000000000002</v>
      </c>
      <c r="E16">
        <v>930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F14" sqref="F14"/>
    </sheetView>
  </sheetViews>
  <sheetFormatPr baseColWidth="10" defaultColWidth="8.7265625" defaultRowHeight="14.5" x14ac:dyDescent="0.35"/>
  <cols>
    <col min="7" max="7" width="10.26953125" bestFit="1" customWidth="1"/>
  </cols>
  <sheetData>
    <row r="1" spans="1:1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2009</v>
      </c>
      <c r="B2">
        <v>-3.220947164382395</v>
      </c>
      <c r="C2">
        <v>1.7058396965278599</v>
      </c>
      <c r="D2">
        <v>2.0644106753719971</v>
      </c>
      <c r="E2">
        <v>14757684</v>
      </c>
      <c r="F2">
        <v>6.4808031229270924</v>
      </c>
      <c r="G2">
        <v>739081.76485244732</v>
      </c>
      <c r="H2">
        <v>-1.3716506261736929</v>
      </c>
      <c r="I2">
        <v>79688.093864399503</v>
      </c>
      <c r="J2">
        <v>1.0958236592427011</v>
      </c>
      <c r="K2">
        <v>352693</v>
      </c>
      <c r="L2">
        <v>550</v>
      </c>
    </row>
    <row r="3" spans="1:12" x14ac:dyDescent="0.35">
      <c r="A3">
        <v>2010</v>
      </c>
      <c r="B3">
        <v>3.0079332030997898</v>
      </c>
      <c r="C3">
        <v>1.3821216307472499</v>
      </c>
      <c r="D3">
        <v>2.2509426275830302</v>
      </c>
      <c r="E3">
        <v>15089871</v>
      </c>
      <c r="F3">
        <v>8.2775765036868343</v>
      </c>
      <c r="G3">
        <v>800259.82336290751</v>
      </c>
      <c r="H3">
        <v>23.14530564637203</v>
      </c>
      <c r="I3">
        <v>98132.146753082605</v>
      </c>
      <c r="J3">
        <v>8.3324591074957599</v>
      </c>
      <c r="K3">
        <v>382081</v>
      </c>
      <c r="L3">
        <v>580</v>
      </c>
    </row>
    <row r="4" spans="1:12" x14ac:dyDescent="0.35">
      <c r="A4">
        <v>2011</v>
      </c>
      <c r="B4">
        <v>1.5415062165013269</v>
      </c>
      <c r="C4">
        <v>2.42104092678687</v>
      </c>
      <c r="D4">
        <v>1.4410659971844759</v>
      </c>
      <c r="E4">
        <v>15307326</v>
      </c>
      <c r="F4">
        <v>7.999144797038138</v>
      </c>
      <c r="G4">
        <v>864273.7653862281</v>
      </c>
      <c r="H4">
        <v>6.0069881618056256</v>
      </c>
      <c r="I4">
        <v>104026.933191466</v>
      </c>
      <c r="J4">
        <v>6.3271924016111702</v>
      </c>
      <c r="K4">
        <v>406256</v>
      </c>
      <c r="L4">
        <v>675</v>
      </c>
    </row>
    <row r="5" spans="1:12" x14ac:dyDescent="0.35">
      <c r="A5">
        <v>2012</v>
      </c>
      <c r="B5">
        <v>0.79840736806662349</v>
      </c>
      <c r="C5">
        <v>1.90908039503302</v>
      </c>
      <c r="D5">
        <v>1.5297119823540759</v>
      </c>
      <c r="E5">
        <v>15541484</v>
      </c>
      <c r="F5">
        <v>9.0034479729102621</v>
      </c>
      <c r="G5">
        <v>942088.20419628965</v>
      </c>
      <c r="H5">
        <v>16.343069401666948</v>
      </c>
      <c r="I5">
        <v>121028.12707937299</v>
      </c>
      <c r="J5">
        <v>6.1397247056043547</v>
      </c>
      <c r="K5">
        <v>431199</v>
      </c>
      <c r="L5">
        <v>750</v>
      </c>
    </row>
    <row r="6" spans="1:12" x14ac:dyDescent="0.35">
      <c r="A6">
        <v>2013</v>
      </c>
      <c r="B6">
        <v>0.88718287133177243</v>
      </c>
      <c r="C6">
        <v>2.96890610913161</v>
      </c>
      <c r="D6">
        <v>0.91453473812366237</v>
      </c>
      <c r="E6">
        <v>15683616.269999931</v>
      </c>
      <c r="F6">
        <v>8.8572810153665138</v>
      </c>
      <c r="G6">
        <v>1025531.603854575</v>
      </c>
      <c r="H6">
        <v>7.8656780191961317</v>
      </c>
      <c r="I6">
        <v>130547.8098681</v>
      </c>
      <c r="J6">
        <v>5.852518210849289</v>
      </c>
      <c r="K6">
        <v>456435</v>
      </c>
      <c r="L6">
        <v>750</v>
      </c>
    </row>
    <row r="7" spans="1:12" x14ac:dyDescent="0.35">
      <c r="A7">
        <v>2014</v>
      </c>
      <c r="B7">
        <v>-1.763814576646785</v>
      </c>
      <c r="C7">
        <v>2.50750847935632</v>
      </c>
      <c r="D7">
        <v>0.72221309199418382</v>
      </c>
      <c r="E7">
        <v>15796885.4</v>
      </c>
      <c r="F7">
        <v>7.4354657517157641</v>
      </c>
      <c r="G7">
        <v>1101784.6550322031</v>
      </c>
      <c r="H7">
        <v>-2.3119334600805841</v>
      </c>
      <c r="I7">
        <v>127529.631370357</v>
      </c>
      <c r="J7">
        <v>2.382157371805405</v>
      </c>
      <c r="K7">
        <v>467308</v>
      </c>
      <c r="L7">
        <v>750</v>
      </c>
    </row>
    <row r="8" spans="1:12" x14ac:dyDescent="0.35">
      <c r="A8">
        <v>2015</v>
      </c>
      <c r="B8">
        <v>-0.2011159633258586</v>
      </c>
      <c r="C8">
        <v>3.48934507848324</v>
      </c>
      <c r="D8">
        <v>0.77268269604588991</v>
      </c>
      <c r="E8">
        <v>15918945.199999999</v>
      </c>
      <c r="F8">
        <v>6.0289141459762394</v>
      </c>
      <c r="G8">
        <v>1168210.3059576349</v>
      </c>
      <c r="H8">
        <v>-4.7163530770724664</v>
      </c>
      <c r="I8">
        <v>121514.883677042</v>
      </c>
      <c r="J8">
        <v>3.2522447721845089</v>
      </c>
      <c r="K8">
        <v>482506</v>
      </c>
      <c r="L8">
        <v>750</v>
      </c>
    </row>
    <row r="9" spans="1:12" x14ac:dyDescent="0.35">
      <c r="A9">
        <v>2016</v>
      </c>
      <c r="B9">
        <v>0.56126293246248515</v>
      </c>
      <c r="C9">
        <v>2.8674075298283399</v>
      </c>
      <c r="D9">
        <v>1.7473821066988919</v>
      </c>
      <c r="E9">
        <v>16197110</v>
      </c>
      <c r="F9">
        <v>4.9722324518877148</v>
      </c>
      <c r="G9">
        <v>1226296.4378967569</v>
      </c>
      <c r="H9">
        <v>-4.1297298636892021</v>
      </c>
      <c r="I9">
        <v>116496.647237004</v>
      </c>
      <c r="J9">
        <v>3.953318715207677</v>
      </c>
      <c r="K9">
        <v>501581</v>
      </c>
      <c r="L9">
        <v>850</v>
      </c>
    </row>
    <row r="10" spans="1:12" x14ac:dyDescent="0.35">
      <c r="A10">
        <v>2017</v>
      </c>
      <c r="B10">
        <v>-0.71184555502186631</v>
      </c>
      <c r="C10">
        <v>2.14671118332316</v>
      </c>
      <c r="D10">
        <v>1.937839551006326</v>
      </c>
      <c r="E10">
        <v>16510984.003699999</v>
      </c>
      <c r="F10">
        <v>4.4728227791374984</v>
      </c>
      <c r="G10">
        <v>1281146.5043107551</v>
      </c>
      <c r="H10">
        <v>-0.28477980786267842</v>
      </c>
      <c r="I10">
        <v>116164.888308836</v>
      </c>
      <c r="J10">
        <v>2.5188354423313579</v>
      </c>
      <c r="K10">
        <v>514215</v>
      </c>
      <c r="L10">
        <v>850</v>
      </c>
    </row>
    <row r="11" spans="1:12" x14ac:dyDescent="0.35">
      <c r="A11">
        <v>2018</v>
      </c>
      <c r="B11">
        <v>0.91197716869203704</v>
      </c>
      <c r="C11">
        <v>2.2119795484920499</v>
      </c>
      <c r="D11">
        <v>1.6080176108250299</v>
      </c>
      <c r="E11">
        <v>16776483.5342</v>
      </c>
      <c r="F11">
        <v>4.4647645481445952</v>
      </c>
      <c r="G11">
        <v>1338346.6792450161</v>
      </c>
      <c r="H11">
        <v>4.383951050185475</v>
      </c>
      <c r="I11">
        <v>121257.500149798</v>
      </c>
      <c r="J11">
        <v>3.9769357175500448</v>
      </c>
      <c r="K11">
        <v>534665</v>
      </c>
      <c r="L11">
        <v>930</v>
      </c>
    </row>
    <row r="12" spans="1:12" x14ac:dyDescent="0.35">
      <c r="A12">
        <v>2019</v>
      </c>
      <c r="B12">
        <v>-1.1159544769873491</v>
      </c>
      <c r="C12">
        <v>2.3005567034932701</v>
      </c>
      <c r="D12">
        <v>2.1256924263837189</v>
      </c>
      <c r="E12">
        <v>17133099.974100001</v>
      </c>
      <c r="F12">
        <v>4.3617579975357312</v>
      </c>
      <c r="G12">
        <v>1396722.1225617391</v>
      </c>
      <c r="H12">
        <v>3.3278577607083641</v>
      </c>
      <c r="I12">
        <v>125292.777278974</v>
      </c>
      <c r="J12">
        <v>2.1501313906838959</v>
      </c>
      <c r="K12">
        <v>546161</v>
      </c>
      <c r="L12">
        <v>930</v>
      </c>
    </row>
    <row r="13" spans="1:12" x14ac:dyDescent="0.35">
      <c r="A13">
        <v>2020</v>
      </c>
      <c r="B13">
        <v>-5.9143515689003801</v>
      </c>
      <c r="C13">
        <v>1.76210291252208</v>
      </c>
      <c r="D13">
        <v>-13.02343675034332</v>
      </c>
      <c r="E13">
        <v>14901781.535599999</v>
      </c>
      <c r="F13">
        <v>2.506216824304186</v>
      </c>
      <c r="G13">
        <v>1431727.0073861601</v>
      </c>
      <c r="H13">
        <v>-16.323196572559429</v>
      </c>
      <c r="I13">
        <v>104840.990952508</v>
      </c>
      <c r="J13">
        <v>-11.017664996173471</v>
      </c>
      <c r="K13">
        <v>485986.81068024901</v>
      </c>
      <c r="L13">
        <v>930</v>
      </c>
    </row>
    <row r="14" spans="1:12" x14ac:dyDescent="0.35">
      <c r="A14" s="2">
        <v>2021</v>
      </c>
      <c r="B14" s="3">
        <f>J14-((0.51)*F14)-((0.49)*D14)</f>
        <v>4.2839999999999998</v>
      </c>
      <c r="C14" s="2">
        <v>3.1</v>
      </c>
      <c r="D14" s="2">
        <v>13</v>
      </c>
      <c r="E14" s="2"/>
      <c r="F14" s="2">
        <v>4.5999999999999996</v>
      </c>
      <c r="G14" s="2">
        <f>I14+(1-0.05)*G13</f>
        <v>1491191.8957074869</v>
      </c>
      <c r="H14" s="2">
        <v>25</v>
      </c>
      <c r="I14" s="2">
        <f>I13*(H14/100)+I13</f>
        <v>131051.238690635</v>
      </c>
      <c r="J14" s="2">
        <v>13</v>
      </c>
      <c r="K14" s="2"/>
      <c r="L14" s="4">
        <f>L13+D16</f>
        <v>1027.5011999999999</v>
      </c>
    </row>
    <row r="15" spans="1:12" x14ac:dyDescent="0.35">
      <c r="C15" s="2">
        <v>3.1</v>
      </c>
      <c r="F15" s="5">
        <v>5</v>
      </c>
    </row>
    <row r="16" spans="1:12" x14ac:dyDescent="0.35">
      <c r="A16" s="2" t="s">
        <v>12</v>
      </c>
      <c r="B16" s="6">
        <f>+B14+SUM(C14:C15)</f>
        <v>10.484</v>
      </c>
      <c r="C16" s="6">
        <f>+B16/100</f>
        <v>0.10484</v>
      </c>
      <c r="D16" s="6">
        <f>C16*L13</f>
        <v>97.501199999999997</v>
      </c>
    </row>
    <row r="18" spans="1:12" x14ac:dyDescent="0.35">
      <c r="A18" s="2">
        <v>2021</v>
      </c>
      <c r="B18" s="3">
        <f>J18-((0.51)*F18)-((0.49)*D18)</f>
        <v>4.9520292437608058</v>
      </c>
      <c r="C18" s="2">
        <v>2.2000000000000002</v>
      </c>
      <c r="D18" s="2">
        <v>13</v>
      </c>
      <c r="F18" s="5">
        <f>((G18-G13)/G13)*100</f>
        <v>4.2705308945866545</v>
      </c>
      <c r="G18" s="7">
        <f>I18+(1-0.05)*G13</f>
        <v>1492869.351562727</v>
      </c>
      <c r="H18" s="2">
        <v>26.6</v>
      </c>
      <c r="I18" s="7">
        <f>I13*(H18/100)+I13</f>
        <v>132728.69454587513</v>
      </c>
      <c r="J18" s="2">
        <v>13.5</v>
      </c>
      <c r="L18" s="4">
        <f>L13+D20</f>
        <v>1026.2738719669755</v>
      </c>
    </row>
    <row r="19" spans="1:12" x14ac:dyDescent="0.35">
      <c r="C19" s="2">
        <v>3.2</v>
      </c>
    </row>
    <row r="20" spans="1:12" x14ac:dyDescent="0.35">
      <c r="A20" s="2" t="s">
        <v>12</v>
      </c>
      <c r="B20" s="3">
        <f>+B18+SUM(C18:C19)</f>
        <v>10.352029243760807</v>
      </c>
      <c r="C20" s="3">
        <f>+B20/100</f>
        <v>0.10352029243760807</v>
      </c>
      <c r="D20" s="3">
        <f>C20*L13</f>
        <v>96.273871966975506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</dc:creator>
  <cp:lastModifiedBy>edinson</cp:lastModifiedBy>
  <dcterms:created xsi:type="dcterms:W3CDTF">2022-04-18T02:32:57Z</dcterms:created>
  <dcterms:modified xsi:type="dcterms:W3CDTF">2022-06-11T16:42:43Z</dcterms:modified>
</cp:coreProperties>
</file>