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u\Desktop\Projetos Dados\"/>
    </mc:Choice>
  </mc:AlternateContent>
  <xr:revisionPtr revIDLastSave="0" documentId="13_ncr:1_{C3480616-4B50-48CC-9C18-D548039F3CC0}" xr6:coauthVersionLast="47" xr6:coauthVersionMax="47" xr10:uidLastSave="{00000000-0000-0000-0000-000000000000}"/>
  <bookViews>
    <workbookView xWindow="-110" yWindow="-110" windowWidth="21820" windowHeight="14020" xr2:uid="{DF6C024C-44C3-4228-BE6C-C72AC85BD5AF}"/>
  </bookViews>
  <sheets>
    <sheet name="Base de dados" sheetId="1" r:id="rId1"/>
    <sheet name="departamento" sheetId="2" r:id="rId2"/>
  </sheets>
  <definedNames>
    <definedName name="_xlnm._FilterDatabase" localSheetId="0" hidden="1">'Base de dados'!$A$1:$J$208</definedName>
    <definedName name="SegmentaçãodeDados_Departamento">#N/A</definedName>
    <definedName name="SegmentaçãodeDados_Reajusta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J209" i="1" l="1"/>
  <c r="N5" i="1"/>
  <c r="P4" i="1"/>
  <c r="N4" i="1"/>
  <c r="P7" i="1"/>
  <c r="N7" i="1"/>
  <c r="P6" i="1"/>
  <c r="N6" i="1"/>
  <c r="P5" i="1"/>
  <c r="R5" i="1" l="1"/>
  <c r="R6" i="1"/>
  <c r="R7" i="1"/>
  <c r="N8" i="1"/>
  <c r="P8" i="1"/>
  <c r="R4" i="1"/>
  <c r="R8" i="1" l="1"/>
</calcChain>
</file>

<file path=xl/sharedStrings.xml><?xml version="1.0" encoding="utf-8"?>
<sst xmlns="http://schemas.openxmlformats.org/spreadsheetml/2006/main" count="864" uniqueCount="267">
  <si>
    <t>CodID</t>
  </si>
  <si>
    <t>Salário</t>
  </si>
  <si>
    <t>Data de Nascimento</t>
  </si>
  <si>
    <t>Estado Civil</t>
  </si>
  <si>
    <t>Cod_departamento</t>
  </si>
  <si>
    <t>Registro de Performance</t>
  </si>
  <si>
    <t>Solteiro</t>
  </si>
  <si>
    <t>Dentro do Esperado</t>
  </si>
  <si>
    <t>Casado(a)</t>
  </si>
  <si>
    <t>Acima do Esperado</t>
  </si>
  <si>
    <t>Abaixo do esperado</t>
  </si>
  <si>
    <t xml:space="preserve">Nome </t>
  </si>
  <si>
    <t>Cargo</t>
  </si>
  <si>
    <t>Ana Lívia S.</t>
  </si>
  <si>
    <t>Leticia Barbosa</t>
  </si>
  <si>
    <t>Antonella</t>
  </si>
  <si>
    <t>Davi</t>
  </si>
  <si>
    <t>Louise</t>
  </si>
  <si>
    <t>Pedro Lucas</t>
  </si>
  <si>
    <t>Isabella</t>
  </si>
  <si>
    <t>Lucas</t>
  </si>
  <si>
    <t>Samuel Roberto</t>
  </si>
  <si>
    <t>Analu</t>
  </si>
  <si>
    <t>Samir</t>
  </si>
  <si>
    <t>Beatriz</t>
  </si>
  <si>
    <t>Mario Andradde</t>
  </si>
  <si>
    <t>Melissa</t>
  </si>
  <si>
    <t>Ana Sophia S.</t>
  </si>
  <si>
    <t>Maria Helena da M.</t>
  </si>
  <si>
    <t>Marcelo H.</t>
  </si>
  <si>
    <t>Maria Fernanda</t>
  </si>
  <si>
    <t>Vinícius</t>
  </si>
  <si>
    <t>Maria Valentina</t>
  </si>
  <si>
    <t>Joaquim</t>
  </si>
  <si>
    <t>Aurora</t>
  </si>
  <si>
    <t>Yasmin</t>
  </si>
  <si>
    <t>Emilly</t>
  </si>
  <si>
    <t>Maria Laura</t>
  </si>
  <si>
    <t>João</t>
  </si>
  <si>
    <t>Heitor</t>
  </si>
  <si>
    <t>Victor</t>
  </si>
  <si>
    <t>Maria- da M.</t>
  </si>
  <si>
    <t>Francisco</t>
  </si>
  <si>
    <t>Mirella S.</t>
  </si>
  <si>
    <t>Maria da Cruz</t>
  </si>
  <si>
    <t>Luiz Otávio M.</t>
  </si>
  <si>
    <t>Felipe</t>
  </si>
  <si>
    <t>Anthony</t>
  </si>
  <si>
    <t>Laís</t>
  </si>
  <si>
    <t>Ana Laura</t>
  </si>
  <si>
    <t>Guilherme</t>
  </si>
  <si>
    <t>Emanuel</t>
  </si>
  <si>
    <t>Henrique</t>
  </si>
  <si>
    <t>Mirella</t>
  </si>
  <si>
    <t>Eloá</t>
  </si>
  <si>
    <t>Isaac</t>
  </si>
  <si>
    <t>Liz</t>
  </si>
  <si>
    <t>Rafaela</t>
  </si>
  <si>
    <t>Sofia A</t>
  </si>
  <si>
    <t>Isabelly</t>
  </si>
  <si>
    <t>Kauê M.</t>
  </si>
  <si>
    <t>Rebeca</t>
  </si>
  <si>
    <t>Ana Sophia</t>
  </si>
  <si>
    <t>Ryan</t>
  </si>
  <si>
    <t>Olívia</t>
  </si>
  <si>
    <t>Benjamin</t>
  </si>
  <si>
    <t>Allana S.</t>
  </si>
  <si>
    <t>Pedro</t>
  </si>
  <si>
    <t>Matheus</t>
  </si>
  <si>
    <t>Marina</t>
  </si>
  <si>
    <t>Pietra Conte</t>
  </si>
  <si>
    <t>Ana</t>
  </si>
  <si>
    <t>Caio</t>
  </si>
  <si>
    <t>Arthur Henrique</t>
  </si>
  <si>
    <t>Luan B.</t>
  </si>
  <si>
    <t>Leticia M.</t>
  </si>
  <si>
    <t>Gabrielly S.</t>
  </si>
  <si>
    <t>Bruno M.</t>
  </si>
  <si>
    <t>Nathan</t>
  </si>
  <si>
    <t>Stella S.</t>
  </si>
  <si>
    <t>Maria Sophia</t>
  </si>
  <si>
    <t>Isis</t>
  </si>
  <si>
    <t>Erick</t>
  </si>
  <si>
    <t>Levi</t>
  </si>
  <si>
    <t>Martin da Silva</t>
  </si>
  <si>
    <t>Luan</t>
  </si>
  <si>
    <t>Maria Flor</t>
  </si>
  <si>
    <t>Jessica Almeida</t>
  </si>
  <si>
    <t>Clara</t>
  </si>
  <si>
    <t>Lucas C.</t>
  </si>
  <si>
    <t>Ana Lívia</t>
  </si>
  <si>
    <t>Maria Vitória</t>
  </si>
  <si>
    <t>Arthur Miguel</t>
  </si>
  <si>
    <t>Olívia da M.</t>
  </si>
  <si>
    <t>Ana Luiza</t>
  </si>
  <si>
    <t>Luiz Henrique G.</t>
  </si>
  <si>
    <t>Sarah</t>
  </si>
  <si>
    <t>Rovena Souza</t>
  </si>
  <si>
    <t>Celia B.</t>
  </si>
  <si>
    <t>Enrico</t>
  </si>
  <si>
    <t>Cristiani</t>
  </si>
  <si>
    <t>André</t>
  </si>
  <si>
    <t>Cecília</t>
  </si>
  <si>
    <t>Rodrigo Z.</t>
  </si>
  <si>
    <t>Gabriela da M.</t>
  </si>
  <si>
    <t>Luiz Otávio</t>
  </si>
  <si>
    <t>Nicolas</t>
  </si>
  <si>
    <t>Ayla</t>
  </si>
  <si>
    <t>Kaique</t>
  </si>
  <si>
    <t>Joana P.</t>
  </si>
  <si>
    <t>Rodrigo</t>
  </si>
  <si>
    <t>João Pedro</t>
  </si>
  <si>
    <t>Luna</t>
  </si>
  <si>
    <t>Luiz Miguel</t>
  </si>
  <si>
    <t>Maria Clara</t>
  </si>
  <si>
    <t>Ana Beatriz</t>
  </si>
  <si>
    <t>Elisa</t>
  </si>
  <si>
    <t>Diego Lopes</t>
  </si>
  <si>
    <t>Carlos Eduardo M.</t>
  </si>
  <si>
    <t>Bento</t>
  </si>
  <si>
    <t>Maria Cecília</t>
  </si>
  <si>
    <t>Vicente</t>
  </si>
  <si>
    <t>Ana Júlia</t>
  </si>
  <si>
    <t>Ian</t>
  </si>
  <si>
    <t>Victor Hugo</t>
  </si>
  <si>
    <t>Emilly da M.</t>
  </si>
  <si>
    <t>Gabriel</t>
  </si>
  <si>
    <t>Lucas Gabriel</t>
  </si>
  <si>
    <t>Ayla S.</t>
  </si>
  <si>
    <t>Pedro Miguel</t>
  </si>
  <si>
    <t>Luiz Felipe</t>
  </si>
  <si>
    <t>Fernanda</t>
  </si>
  <si>
    <t>Raul</t>
  </si>
  <si>
    <t>Ana Clara</t>
  </si>
  <si>
    <t>Samuel</t>
  </si>
  <si>
    <t>Pietra</t>
  </si>
  <si>
    <t>José M.</t>
  </si>
  <si>
    <t>Henry</t>
  </si>
  <si>
    <t>Enzo Miguel M.</t>
  </si>
  <si>
    <t>Mariana P.</t>
  </si>
  <si>
    <t>José</t>
  </si>
  <si>
    <t>Marcos de F.</t>
  </si>
  <si>
    <t>Antônio</t>
  </si>
  <si>
    <t>Breno</t>
  </si>
  <si>
    <t>Rafael</t>
  </si>
  <si>
    <t>Isadora</t>
  </si>
  <si>
    <t>Luiz Henrique</t>
  </si>
  <si>
    <t>Miguel</t>
  </si>
  <si>
    <t>Gabrielly</t>
  </si>
  <si>
    <t>Lívia</t>
  </si>
  <si>
    <t>Sandro Dias</t>
  </si>
  <si>
    <t>Emanuelly</t>
  </si>
  <si>
    <t>Tomás M.</t>
  </si>
  <si>
    <t>Maria Fernanda da M.</t>
  </si>
  <si>
    <t>João Gabriel</t>
  </si>
  <si>
    <t>Davi Miguel</t>
  </si>
  <si>
    <t>Ana Beatriz da M.</t>
  </si>
  <si>
    <t>Leonardo</t>
  </si>
  <si>
    <t>Sophie S.</t>
  </si>
  <si>
    <t>Maria</t>
  </si>
  <si>
    <t>Yuri</t>
  </si>
  <si>
    <t>Breno M.</t>
  </si>
  <si>
    <t>Maria Valentina da M.</t>
  </si>
  <si>
    <t>Arthur</t>
  </si>
  <si>
    <t>Bernardo S.</t>
  </si>
  <si>
    <t>Erick C.</t>
  </si>
  <si>
    <t>Daniel</t>
  </si>
  <si>
    <t>Ana Laura da M.</t>
  </si>
  <si>
    <t>Ernilda J.</t>
  </si>
  <si>
    <t>Maria Flor da M.</t>
  </si>
  <si>
    <t>Ana Liz</t>
  </si>
  <si>
    <t>Larissa</t>
  </si>
  <si>
    <t>Fernando</t>
  </si>
  <si>
    <t>Natasha P.</t>
  </si>
  <si>
    <t>Pietro</t>
  </si>
  <si>
    <t>Thiago</t>
  </si>
  <si>
    <t>Ana Vitória</t>
  </si>
  <si>
    <t>Ingrid G.</t>
  </si>
  <si>
    <t>Cristina C.</t>
  </si>
  <si>
    <t>Manuela</t>
  </si>
  <si>
    <t>Allana da M.</t>
  </si>
  <si>
    <t>Cristiane</t>
  </si>
  <si>
    <t>Eduardo</t>
  </si>
  <si>
    <t>Pietra S.</t>
  </si>
  <si>
    <t>Keity C.</t>
  </si>
  <si>
    <t>Eliana C.</t>
  </si>
  <si>
    <t>Eduarda S.</t>
  </si>
  <si>
    <t>Enzo Gabriel</t>
  </si>
  <si>
    <t>Alice</t>
  </si>
  <si>
    <t>Murilo</t>
  </si>
  <si>
    <t>Maria Alice</t>
  </si>
  <si>
    <t>Helena</t>
  </si>
  <si>
    <t>Heloise</t>
  </si>
  <si>
    <t>Davi Lucca</t>
  </si>
  <si>
    <t>Lavínia</t>
  </si>
  <si>
    <t>Maria Luiza</t>
  </si>
  <si>
    <t>Maria Eduarda</t>
  </si>
  <si>
    <t>Bernardo</t>
  </si>
  <si>
    <t>Maya</t>
  </si>
  <si>
    <t>Carolina</t>
  </si>
  <si>
    <t>Pedro Miguel G.</t>
  </si>
  <si>
    <t>Théo</t>
  </si>
  <si>
    <t>Catarina</t>
  </si>
  <si>
    <t>Laura</t>
  </si>
  <si>
    <t>João Miguel</t>
  </si>
  <si>
    <t>Jazz</t>
  </si>
  <si>
    <t>Lorena</t>
  </si>
  <si>
    <t>João Guilherme</t>
  </si>
  <si>
    <t>Enzo</t>
  </si>
  <si>
    <t>Bryan</t>
  </si>
  <si>
    <t>Heloísa</t>
  </si>
  <si>
    <t>Mariah S.</t>
  </si>
  <si>
    <t>Alice R.</t>
  </si>
  <si>
    <t>Jeniffer S.</t>
  </si>
  <si>
    <t>Giovanna</t>
  </si>
  <si>
    <t>Vitória</t>
  </si>
  <si>
    <t>Luiza</t>
  </si>
  <si>
    <t>Ana Cecília</t>
  </si>
  <si>
    <t>Marta J.</t>
  </si>
  <si>
    <t>Marcelo R</t>
  </si>
  <si>
    <t>Engenheiro de Software</t>
  </si>
  <si>
    <t>Gerente</t>
  </si>
  <si>
    <t>Técnico de Produção I</t>
  </si>
  <si>
    <t>Engenheiro de Software II</t>
  </si>
  <si>
    <t>Diretor Administrativo</t>
  </si>
  <si>
    <t>Analista Comercial I</t>
  </si>
  <si>
    <t>Analista Comercial II</t>
  </si>
  <si>
    <t>Técnico de Produção II</t>
  </si>
  <si>
    <t>Analista Comercial III</t>
  </si>
  <si>
    <t>Diretor Comercial</t>
  </si>
  <si>
    <t>Gerente de Eng. Software</t>
  </si>
  <si>
    <t>Analista de Suporte de TI</t>
  </si>
  <si>
    <t>Gerente de Produção</t>
  </si>
  <si>
    <t>Analista de BI II</t>
  </si>
  <si>
    <t>Analista de Dados I</t>
  </si>
  <si>
    <t>Gerente de TI</t>
  </si>
  <si>
    <t>Gerente de BI</t>
  </si>
  <si>
    <t>Analista de Dados III</t>
  </si>
  <si>
    <t>Contador II</t>
  </si>
  <si>
    <t>Diretor de TI</t>
  </si>
  <si>
    <t>Analista de BI I</t>
  </si>
  <si>
    <t>Analista de Dados II</t>
  </si>
  <si>
    <t>Diretor de Produção</t>
  </si>
  <si>
    <t>Contador I</t>
  </si>
  <si>
    <t>Gerente Comercial</t>
  </si>
  <si>
    <t>Gerente Administrativo</t>
  </si>
  <si>
    <t>Assistente Administrativo</t>
  </si>
  <si>
    <t>Departamento</t>
  </si>
  <si>
    <t>Cod</t>
  </si>
  <si>
    <t>Produção</t>
  </si>
  <si>
    <t>Vendas</t>
  </si>
  <si>
    <t>Administrativo</t>
  </si>
  <si>
    <t>TI</t>
  </si>
  <si>
    <t>Email</t>
  </si>
  <si>
    <t>Joao Souza</t>
  </si>
  <si>
    <t>joao.souza</t>
  </si>
  <si>
    <t>Leticia Silva</t>
  </si>
  <si>
    <t>leticial.silva</t>
  </si>
  <si>
    <t>Mauro Costa</t>
  </si>
  <si>
    <t>mauro.costa</t>
  </si>
  <si>
    <t>Isabel Mota</t>
  </si>
  <si>
    <t>isabel.mota</t>
  </si>
  <si>
    <t>Reajustar</t>
  </si>
  <si>
    <t>Qtd de Funcionários</t>
  </si>
  <si>
    <t>Custo Mensal</t>
  </si>
  <si>
    <t>Total</t>
  </si>
  <si>
    <t>Custo por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</si>
</sst>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00&quot;.&quot;00\-0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rgb="FFFFFF00"/>
      <name val="Trebuchet MS"/>
      <family val="2"/>
      <scheme val="minor"/>
    </font>
    <font>
      <sz val="11"/>
      <color rgb="FFFFFF0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44" fontId="3" fillId="2" borderId="0" xfId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/>
    <xf numFmtId="44" fontId="0" fillId="0" borderId="0" xfId="0" applyNumberFormat="1"/>
    <xf numFmtId="0" fontId="3" fillId="4" borderId="5" xfId="0" applyFont="1" applyFill="1" applyBorder="1" applyAlignment="1">
      <alignment horizontal="center" vertical="center"/>
    </xf>
    <xf numFmtId="44" fontId="3" fillId="4" borderId="5" xfId="0" applyNumberFormat="1" applyFont="1" applyFill="1" applyBorder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3" fillId="4" borderId="5" xfId="0" applyNumberFormat="1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0&quot;.&quot;00\-0"/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Trebuchet MS"/>
        <family val="2"/>
        <scheme val="minor"/>
      </font>
      <fill>
        <patternFill patternType="solid">
          <fgColor indexed="64"/>
          <bgColor theme="2" tint="-0.89999084444715716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 xr9:uid="{D252321A-C96E-4FE2-A1A6-B213316FA2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317500</xdr:colOff>
      <xdr:row>9</xdr:row>
      <xdr:rowOff>44450</xdr:rowOff>
    </xdr:from>
    <xdr:to>
      <xdr:col>17</xdr:col>
      <xdr:colOff>1155700</xdr:colOff>
      <xdr:row>22</xdr:row>
      <xdr:rowOff>174625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E1827F2E-8755-FD90-C890-8C736B45F1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0" y="1714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139700</xdr:colOff>
      <xdr:row>9</xdr:row>
      <xdr:rowOff>44450</xdr:rowOff>
    </xdr:from>
    <xdr:to>
      <xdr:col>15</xdr:col>
      <xdr:colOff>342900</xdr:colOff>
      <xdr:row>22</xdr:row>
      <xdr:rowOff>174625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ajustar">
              <a:extLst>
                <a:ext uri="{FF2B5EF4-FFF2-40B4-BE49-F238E27FC236}">
                  <a16:creationId xmlns:a16="http://schemas.microsoft.com/office/drawing/2014/main" id="{2B8B356F-AFFC-5346-01C7-C88B35AADA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just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61050" y="1714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E4D8D516-020F-4D06-B857-AD851B0C0A74}" sourceName="Departamento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ajustar" xr10:uid="{DED0C051-FD47-468B-88A6-12AF81E338CE}" sourceName="Reajustar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66D69661-A153-4040-870C-54C11514795B}" cache="SegmentaçãodeDados_Departamento" caption="Departamento" style="SlicerStyleOther1" rowHeight="241300"/>
  <slicer name="Reajustar" xr10:uid="{4AF55C63-81E0-49E5-BA11-366BB8C67AE4}" cache="SegmentaçãodeDados_Reajustar" caption="Reajustar" style="SlicerStyleOther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4D7D9F-8F2E-4B12-BBFF-30AB0693BC50}" name="Tabela1" displayName="Tabela1" ref="A1:J209" totalsRowCount="1" headerRowDxfId="22" dataDxfId="21">
  <autoFilter ref="A1:J208" xr:uid="{497EF84D-1D0F-4FDD-A2D5-816A22DDE201}"/>
  <tableColumns count="10">
    <tableColumn id="1" xr3:uid="{B69CA0F5-CA17-4038-8472-E47497645BD0}" name="Nome " totalsRowLabel="Total" dataDxfId="20" totalsRowDxfId="19"/>
    <tableColumn id="2" xr3:uid="{44C57DF8-E433-43B2-971F-01EB6F9B3521}" name="Cargo" dataDxfId="18" totalsRowDxfId="17"/>
    <tableColumn id="3" xr3:uid="{5AA55A91-E880-456E-B18B-56272602F89E}" name="CodID" dataDxfId="16" totalsRowDxfId="15"/>
    <tableColumn id="4" xr3:uid="{37EB6661-8F2B-4069-A396-87E88F7DEBE6}" name="Salário" dataDxfId="14" totalsRowDxfId="13" dataCellStyle="Moeda" totalsRowCellStyle="Moeda"/>
    <tableColumn id="5" xr3:uid="{339BD97D-4080-4BEC-BCF7-0ABA97363E2D}" name="Data de Nascimento" dataDxfId="12" totalsRowDxfId="11"/>
    <tableColumn id="6" xr3:uid="{580146A7-EA15-4612-830D-F6B393716381}" name="Estado Civil" dataDxfId="10" totalsRowDxfId="9"/>
    <tableColumn id="7" xr3:uid="{94C86027-D084-475F-9BD8-F559B396F3A6}" name="Cod_departamento" dataDxfId="8" totalsRowDxfId="7"/>
    <tableColumn id="8" xr3:uid="{4289DC12-50D9-4E3D-A6E8-011BD0AA5CCE}" name="Departamento" dataDxfId="6" totalsRowDxfId="5">
      <calculatedColumnFormula>LOOKUP(G2,departamento!A:A,departamento!B:B)</calculatedColumnFormula>
    </tableColumn>
    <tableColumn id="9" xr3:uid="{FCCB2054-66BB-497E-A07D-676C2CEFCBA7}" name="Registro de Performance" dataDxfId="4" totalsRowDxfId="3"/>
    <tableColumn id="10" xr3:uid="{53E87A37-C1E9-4752-813E-F6BF3755DEBA}" name="Reajustar" totalsRowFunction="count" dataDxfId="2" totalsRowDxfId="1">
      <calculatedColumnFormula>IF(D2&gt;12000,"Não Reajustar","Reajustar")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Facetado">
  <a:themeElements>
    <a:clrScheme name="Facetad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do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d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uro.costa@email.com.br" TargetMode="External"/><Relationship Id="rId2" Type="http://schemas.openxmlformats.org/officeDocument/2006/relationships/hyperlink" Target="mailto:leticial.silva@" TargetMode="External"/><Relationship Id="rId1" Type="http://schemas.openxmlformats.org/officeDocument/2006/relationships/hyperlink" Target="mailto:joao.souza@" TargetMode="External"/><Relationship Id="rId4" Type="http://schemas.openxmlformats.org/officeDocument/2006/relationships/hyperlink" Target="mailto:isabel.mota@email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F84D-1D0F-4FDD-A2D5-816A22DDE201}">
  <dimension ref="A1:R1573"/>
  <sheetViews>
    <sheetView showGridLines="0" tabSelected="1" zoomScaleNormal="100" workbookViewId="0">
      <pane ySplit="1" topLeftCell="A78" activePane="bottomLeft" state="frozen"/>
      <selection pane="bottomLeft" activeCell="O31" sqref="O31"/>
    </sheetView>
  </sheetViews>
  <sheetFormatPr defaultRowHeight="14.5" x14ac:dyDescent="0.35"/>
  <cols>
    <col min="1" max="1" width="19.5" style="4" customWidth="1"/>
    <col min="2" max="2" width="22.5" style="4" customWidth="1"/>
    <col min="3" max="3" width="14.5" style="9" customWidth="1"/>
    <col min="4" max="4" width="15.58203125" style="10" customWidth="1"/>
    <col min="5" max="5" width="24.5" style="11" customWidth="1"/>
    <col min="6" max="6" width="16.75" style="12" customWidth="1"/>
    <col min="7" max="7" width="22.83203125" style="12" customWidth="1"/>
    <col min="8" max="8" width="19.58203125" style="12" customWidth="1"/>
    <col min="9" max="9" width="27" style="12" customWidth="1"/>
    <col min="10" max="10" width="18.25" style="12" customWidth="1"/>
    <col min="11" max="11" width="4.75" customWidth="1"/>
    <col min="12" max="12" width="19.1640625" customWidth="1"/>
    <col min="13" max="13" width="16.83203125" customWidth="1"/>
    <col min="14" max="14" width="8.6640625" customWidth="1"/>
    <col min="15" max="15" width="12.6640625" customWidth="1"/>
    <col min="16" max="16" width="4.75" customWidth="1"/>
    <col min="17" max="17" width="13" customWidth="1"/>
    <col min="18" max="18" width="15.33203125" customWidth="1"/>
    <col min="19" max="19" width="11.25" customWidth="1"/>
  </cols>
  <sheetData>
    <row r="1" spans="1:18" x14ac:dyDescent="0.35">
      <c r="A1" s="5" t="s">
        <v>11</v>
      </c>
      <c r="B1" s="5" t="s">
        <v>12</v>
      </c>
      <c r="C1" s="6" t="s">
        <v>0</v>
      </c>
      <c r="D1" s="7" t="s">
        <v>1</v>
      </c>
      <c r="E1" s="8" t="s">
        <v>2</v>
      </c>
      <c r="F1" s="5" t="s">
        <v>3</v>
      </c>
      <c r="G1" s="5" t="s">
        <v>4</v>
      </c>
      <c r="H1" s="5" t="s">
        <v>247</v>
      </c>
      <c r="I1" s="5" t="s">
        <v>5</v>
      </c>
      <c r="J1" s="5" t="s">
        <v>262</v>
      </c>
    </row>
    <row r="2" spans="1:18" ht="15" thickBot="1" x14ac:dyDescent="0.4">
      <c r="A2" s="4" t="s">
        <v>13</v>
      </c>
      <c r="B2" s="4" t="s">
        <v>222</v>
      </c>
      <c r="C2" s="9">
        <v>112818</v>
      </c>
      <c r="D2" s="10">
        <v>3520</v>
      </c>
      <c r="E2" s="11">
        <v>20485</v>
      </c>
      <c r="F2" s="12" t="s">
        <v>6</v>
      </c>
      <c r="G2" s="12">
        <v>1002</v>
      </c>
      <c r="H2" s="12" t="str">
        <f>LOOKUP(G2,departamento!A:A,departamento!B:B)</f>
        <v>Vendas</v>
      </c>
      <c r="I2" s="12" t="s">
        <v>7</v>
      </c>
      <c r="J2" s="12" t="str">
        <f>IF(D2&gt;12000,"Não Reajustar","Reajustar")</f>
        <v>Reajustar</v>
      </c>
    </row>
    <row r="3" spans="1:18" x14ac:dyDescent="0.35">
      <c r="A3" s="4" t="s">
        <v>14</v>
      </c>
      <c r="B3" s="4" t="s">
        <v>223</v>
      </c>
      <c r="C3" s="9">
        <v>786230</v>
      </c>
      <c r="D3" s="10">
        <v>11902</v>
      </c>
      <c r="E3" s="11">
        <v>20836</v>
      </c>
      <c r="F3" s="12" t="s">
        <v>8</v>
      </c>
      <c r="G3" s="12">
        <v>1003</v>
      </c>
      <c r="H3" s="12" t="str">
        <f>LOOKUP(G3,departamento!A:A,departamento!B:B)</f>
        <v>Administrativo</v>
      </c>
      <c r="I3" s="12" t="s">
        <v>7</v>
      </c>
      <c r="J3" s="12" t="str">
        <f t="shared" ref="J3:J66" si="0">IF(D3&gt;12000,"Não Reajustar","Reajustar")</f>
        <v>Reajustar</v>
      </c>
      <c r="M3" s="13" t="s">
        <v>247</v>
      </c>
      <c r="N3" s="21" t="s">
        <v>263</v>
      </c>
      <c r="O3" s="22"/>
      <c r="P3" s="23" t="s">
        <v>264</v>
      </c>
      <c r="Q3" s="23"/>
      <c r="R3" s="14" t="s">
        <v>266</v>
      </c>
    </row>
    <row r="4" spans="1:18" x14ac:dyDescent="0.35">
      <c r="A4" s="4" t="s">
        <v>15</v>
      </c>
      <c r="B4" s="4" t="s">
        <v>224</v>
      </c>
      <c r="C4" s="9">
        <v>158777</v>
      </c>
      <c r="D4" s="10">
        <v>17600</v>
      </c>
      <c r="E4" s="11">
        <v>21813</v>
      </c>
      <c r="F4" s="12" t="s">
        <v>8</v>
      </c>
      <c r="G4" s="12">
        <v>1001</v>
      </c>
      <c r="H4" s="12" t="str">
        <f>LOOKUP(G4,departamento!A:A,departamento!B:B)</f>
        <v>Produção</v>
      </c>
      <c r="I4" s="12" t="s">
        <v>7</v>
      </c>
      <c r="J4" s="12" t="str">
        <f t="shared" si="0"/>
        <v>Não Reajustar</v>
      </c>
      <c r="M4" s="12" t="s">
        <v>249</v>
      </c>
      <c r="N4" s="20">
        <f>COUNTIF(H:H,M4)</f>
        <v>8</v>
      </c>
      <c r="O4" s="20"/>
      <c r="P4" s="25">
        <f>SUMIF(H:H,M4,D:D)</f>
        <v>66431</v>
      </c>
      <c r="Q4" s="25"/>
      <c r="R4" s="15">
        <f>P4/N4</f>
        <v>8303.875</v>
      </c>
    </row>
    <row r="5" spans="1:18" x14ac:dyDescent="0.35">
      <c r="A5" s="4" t="s">
        <v>16</v>
      </c>
      <c r="B5" s="4" t="s">
        <v>225</v>
      </c>
      <c r="C5" s="9">
        <v>378556</v>
      </c>
      <c r="D5" s="10">
        <v>5400</v>
      </c>
      <c r="E5" s="11">
        <v>21893</v>
      </c>
      <c r="F5" s="12" t="s">
        <v>8</v>
      </c>
      <c r="G5" s="12">
        <v>1004</v>
      </c>
      <c r="H5" s="12" t="str">
        <f>LOOKUP(G5,departamento!A:A,departamento!B:B)</f>
        <v>TI</v>
      </c>
      <c r="I5" s="12" t="s">
        <v>7</v>
      </c>
      <c r="J5" s="12" t="str">
        <f t="shared" si="0"/>
        <v>Reajustar</v>
      </c>
      <c r="M5" s="12" t="s">
        <v>250</v>
      </c>
      <c r="N5" s="20">
        <f>COUNTIF(H:H,M5)</f>
        <v>125</v>
      </c>
      <c r="O5" s="20"/>
      <c r="P5" s="25">
        <f>SUMIF(H:H,M5,D:D)</f>
        <v>645524</v>
      </c>
      <c r="Q5" s="25"/>
      <c r="R5" s="15">
        <f t="shared" ref="R5:R7" si="1">P5/N5</f>
        <v>5164.192</v>
      </c>
    </row>
    <row r="6" spans="1:18" x14ac:dyDescent="0.35">
      <c r="A6" s="4" t="s">
        <v>17</v>
      </c>
      <c r="B6" s="4" t="s">
        <v>222</v>
      </c>
      <c r="C6" s="9">
        <v>344294</v>
      </c>
      <c r="D6" s="10">
        <v>4840</v>
      </c>
      <c r="E6" s="11">
        <v>23371</v>
      </c>
      <c r="F6" s="12" t="s">
        <v>6</v>
      </c>
      <c r="G6" s="12">
        <v>1002</v>
      </c>
      <c r="H6" s="12" t="str">
        <f>LOOKUP(G6,departamento!A:A,departamento!B:B)</f>
        <v>Vendas</v>
      </c>
      <c r="I6" s="12" t="s">
        <v>7</v>
      </c>
      <c r="J6" s="12" t="str">
        <f t="shared" si="0"/>
        <v>Reajustar</v>
      </c>
      <c r="M6" s="12" t="s">
        <v>251</v>
      </c>
      <c r="N6" s="20">
        <f>COUNTIF(H:H,M6)</f>
        <v>47</v>
      </c>
      <c r="O6" s="20"/>
      <c r="P6" s="25">
        <f>SUMIF(H:H,M6,D:D)</f>
        <v>465715</v>
      </c>
      <c r="Q6" s="25"/>
      <c r="R6" s="15">
        <f t="shared" si="1"/>
        <v>9908.8297872340427</v>
      </c>
    </row>
    <row r="7" spans="1:18" x14ac:dyDescent="0.35">
      <c r="A7" s="4" t="s">
        <v>18</v>
      </c>
      <c r="B7" s="4" t="s">
        <v>222</v>
      </c>
      <c r="C7" s="9">
        <v>430368</v>
      </c>
      <c r="D7" s="10">
        <v>3520</v>
      </c>
      <c r="E7" s="11">
        <v>24276</v>
      </c>
      <c r="F7" s="12" t="s">
        <v>6</v>
      </c>
      <c r="G7" s="12">
        <v>1002</v>
      </c>
      <c r="H7" s="12" t="str">
        <f>LOOKUP(G7,departamento!A:A,departamento!B:B)</f>
        <v>Vendas</v>
      </c>
      <c r="I7" s="12" t="s">
        <v>7</v>
      </c>
      <c r="J7" s="12" t="str">
        <f t="shared" si="0"/>
        <v>Reajustar</v>
      </c>
      <c r="M7" s="12" t="s">
        <v>252</v>
      </c>
      <c r="N7" s="20">
        <f>COUNTIF(H:H,M7)</f>
        <v>27</v>
      </c>
      <c r="O7" s="20"/>
      <c r="P7" s="25">
        <f>SUMIF(H:H,M7,D:D)</f>
        <v>215200</v>
      </c>
      <c r="Q7" s="25"/>
      <c r="R7" s="15">
        <f t="shared" si="1"/>
        <v>7970.3703703703704</v>
      </c>
    </row>
    <row r="8" spans="1:18" ht="15" thickBot="1" x14ac:dyDescent="0.4">
      <c r="A8" s="4" t="s">
        <v>19</v>
      </c>
      <c r="B8" s="4" t="s">
        <v>225</v>
      </c>
      <c r="C8" s="9">
        <v>236597</v>
      </c>
      <c r="D8" s="10">
        <v>5400</v>
      </c>
      <c r="E8" s="11">
        <v>24971</v>
      </c>
      <c r="F8" s="12" t="s">
        <v>6</v>
      </c>
      <c r="G8" s="12">
        <v>1004</v>
      </c>
      <c r="H8" s="12" t="str">
        <f>LOOKUP(G8,departamento!A:A,departamento!B:B)</f>
        <v>TI</v>
      </c>
      <c r="I8" s="12" t="s">
        <v>7</v>
      </c>
      <c r="J8" s="12" t="str">
        <f t="shared" si="0"/>
        <v>Reajustar</v>
      </c>
      <c r="M8" s="16" t="s">
        <v>265</v>
      </c>
      <c r="N8" s="24">
        <f>SUM(N4:N7)</f>
        <v>207</v>
      </c>
      <c r="O8" s="24"/>
      <c r="P8" s="26">
        <f>SUM(P4:P7)</f>
        <v>1392870</v>
      </c>
      <c r="Q8" s="24"/>
      <c r="R8" s="17">
        <f>SUM(R4:R7)</f>
        <v>31347.267157604416</v>
      </c>
    </row>
    <row r="9" spans="1:18" x14ac:dyDescent="0.35">
      <c r="A9" s="4" t="s">
        <v>20</v>
      </c>
      <c r="B9" s="4" t="s">
        <v>226</v>
      </c>
      <c r="C9" s="9">
        <v>193820</v>
      </c>
      <c r="D9" s="10">
        <v>8600</v>
      </c>
      <c r="E9" s="11">
        <v>25076</v>
      </c>
      <c r="F9" s="12" t="s">
        <v>6</v>
      </c>
      <c r="G9" s="12">
        <v>1004</v>
      </c>
      <c r="H9" s="12" t="str">
        <f>LOOKUP(G9,departamento!A:A,departamento!B:B)</f>
        <v>TI</v>
      </c>
      <c r="I9" s="12" t="s">
        <v>7</v>
      </c>
      <c r="J9" s="12" t="str">
        <f t="shared" si="0"/>
        <v>Reajustar</v>
      </c>
      <c r="P9" s="20"/>
      <c r="Q9" s="20"/>
    </row>
    <row r="10" spans="1:18" x14ac:dyDescent="0.35">
      <c r="A10" s="4" t="s">
        <v>21</v>
      </c>
      <c r="B10" s="4" t="s">
        <v>227</v>
      </c>
      <c r="C10" s="9">
        <v>166490</v>
      </c>
      <c r="D10" s="10">
        <v>4840</v>
      </c>
      <c r="E10" s="11">
        <v>25139</v>
      </c>
      <c r="F10" s="12" t="s">
        <v>6</v>
      </c>
      <c r="G10" s="12">
        <v>1002</v>
      </c>
      <c r="H10" s="12" t="str">
        <f>LOOKUP(G10,departamento!A:A,departamento!B:B)</f>
        <v>Vendas</v>
      </c>
      <c r="I10" s="12" t="s">
        <v>9</v>
      </c>
      <c r="J10" s="12" t="str">
        <f t="shared" si="0"/>
        <v>Reajustar</v>
      </c>
    </row>
    <row r="11" spans="1:18" x14ac:dyDescent="0.35">
      <c r="A11" s="4" t="s">
        <v>22</v>
      </c>
      <c r="B11" s="4" t="s">
        <v>222</v>
      </c>
      <c r="C11" s="9">
        <v>107592</v>
      </c>
      <c r="D11" s="10">
        <v>4180</v>
      </c>
      <c r="E11" s="11">
        <v>25305</v>
      </c>
      <c r="F11" s="12" t="s">
        <v>6</v>
      </c>
      <c r="G11" s="12">
        <v>1002</v>
      </c>
      <c r="H11" s="12" t="str">
        <f>LOOKUP(G11,departamento!A:A,departamento!B:B)</f>
        <v>Vendas</v>
      </c>
      <c r="I11" s="12" t="s">
        <v>7</v>
      </c>
      <c r="J11" s="12" t="str">
        <f t="shared" si="0"/>
        <v>Reajustar</v>
      </c>
    </row>
    <row r="12" spans="1:18" x14ac:dyDescent="0.35">
      <c r="A12" s="4" t="s">
        <v>23</v>
      </c>
      <c r="B12" s="4" t="s">
        <v>222</v>
      </c>
      <c r="C12" s="9">
        <v>176278</v>
      </c>
      <c r="D12" s="10">
        <v>5390</v>
      </c>
      <c r="E12" s="11">
        <v>25600</v>
      </c>
      <c r="F12" s="12" t="s">
        <v>6</v>
      </c>
      <c r="G12" s="12">
        <v>1002</v>
      </c>
      <c r="H12" s="12" t="str">
        <f>LOOKUP(G12,departamento!A:A,departamento!B:B)</f>
        <v>Vendas</v>
      </c>
      <c r="I12" s="12" t="s">
        <v>7</v>
      </c>
      <c r="J12" s="12" t="str">
        <f t="shared" si="0"/>
        <v>Reajustar</v>
      </c>
    </row>
    <row r="13" spans="1:18" x14ac:dyDescent="0.35">
      <c r="A13" s="4" t="s">
        <v>24</v>
      </c>
      <c r="B13" s="4" t="s">
        <v>228</v>
      </c>
      <c r="C13" s="9">
        <v>198472</v>
      </c>
      <c r="D13" s="10">
        <v>10250</v>
      </c>
      <c r="E13" s="11">
        <v>25753</v>
      </c>
      <c r="F13" s="12" t="s">
        <v>6</v>
      </c>
      <c r="G13" s="12">
        <v>1004</v>
      </c>
      <c r="H13" s="12" t="str">
        <f>LOOKUP(G13,departamento!A:A,departamento!B:B)</f>
        <v>TI</v>
      </c>
      <c r="I13" s="12" t="s">
        <v>7</v>
      </c>
      <c r="J13" s="12" t="str">
        <f t="shared" si="0"/>
        <v>Reajustar</v>
      </c>
    </row>
    <row r="14" spans="1:18" x14ac:dyDescent="0.35">
      <c r="A14" s="4" t="s">
        <v>25</v>
      </c>
      <c r="B14" s="4" t="s">
        <v>223</v>
      </c>
      <c r="C14" s="9">
        <v>628984</v>
      </c>
      <c r="D14" s="10">
        <v>11660</v>
      </c>
      <c r="E14" s="11">
        <v>25819</v>
      </c>
      <c r="F14" s="12" t="s">
        <v>6</v>
      </c>
      <c r="G14" s="12">
        <v>1003</v>
      </c>
      <c r="H14" s="12" t="str">
        <f>LOOKUP(G14,departamento!A:A,departamento!B:B)</f>
        <v>Administrativo</v>
      </c>
      <c r="I14" s="12" t="s">
        <v>7</v>
      </c>
      <c r="J14" s="12" t="str">
        <f t="shared" si="0"/>
        <v>Reajustar</v>
      </c>
    </row>
    <row r="15" spans="1:18" x14ac:dyDescent="0.35">
      <c r="A15" s="4" t="s">
        <v>26</v>
      </c>
      <c r="B15" s="4" t="s">
        <v>229</v>
      </c>
      <c r="C15" s="9">
        <v>793889</v>
      </c>
      <c r="D15" s="10">
        <v>13200</v>
      </c>
      <c r="E15" s="11">
        <v>26008</v>
      </c>
      <c r="F15" s="12" t="s">
        <v>8</v>
      </c>
      <c r="G15" s="12">
        <v>1004</v>
      </c>
      <c r="H15" s="12" t="str">
        <f>LOOKUP(G15,departamento!A:A,departamento!B:B)</f>
        <v>TI</v>
      </c>
      <c r="I15" s="12" t="s">
        <v>7</v>
      </c>
      <c r="J15" s="12" t="str">
        <f t="shared" si="0"/>
        <v>Não Reajustar</v>
      </c>
    </row>
    <row r="16" spans="1:18" x14ac:dyDescent="0.35">
      <c r="A16" s="4" t="s">
        <v>27</v>
      </c>
      <c r="B16" s="4" t="s">
        <v>222</v>
      </c>
      <c r="C16" s="9">
        <v>705115</v>
      </c>
      <c r="D16" s="10">
        <v>4620</v>
      </c>
      <c r="E16" s="11">
        <v>26013</v>
      </c>
      <c r="F16" s="12" t="s">
        <v>6</v>
      </c>
      <c r="G16" s="12">
        <v>1002</v>
      </c>
      <c r="H16" s="12" t="str">
        <f>LOOKUP(G16,departamento!A:A,departamento!B:B)</f>
        <v>Vendas</v>
      </c>
      <c r="I16" s="12" t="s">
        <v>7</v>
      </c>
      <c r="J16" s="12" t="str">
        <f t="shared" si="0"/>
        <v>Reajustar</v>
      </c>
    </row>
    <row r="17" spans="1:12" x14ac:dyDescent="0.35">
      <c r="A17" s="4" t="s">
        <v>28</v>
      </c>
      <c r="B17" s="4" t="s">
        <v>227</v>
      </c>
      <c r="C17" s="9">
        <v>332981</v>
      </c>
      <c r="D17" s="10">
        <v>5940</v>
      </c>
      <c r="E17" s="11">
        <v>26039</v>
      </c>
      <c r="F17" s="12" t="s">
        <v>8</v>
      </c>
      <c r="G17" s="12">
        <v>1002</v>
      </c>
      <c r="H17" s="12" t="str">
        <f>LOOKUP(G17,departamento!A:A,departamento!B:B)</f>
        <v>Vendas</v>
      </c>
      <c r="I17" s="12" t="s">
        <v>9</v>
      </c>
      <c r="J17" s="12" t="str">
        <f t="shared" si="0"/>
        <v>Reajustar</v>
      </c>
    </row>
    <row r="18" spans="1:12" x14ac:dyDescent="0.35">
      <c r="A18" s="4" t="s">
        <v>29</v>
      </c>
      <c r="B18" s="4" t="s">
        <v>230</v>
      </c>
      <c r="C18" s="9">
        <v>491393</v>
      </c>
      <c r="D18" s="10">
        <v>5940</v>
      </c>
      <c r="E18" s="11">
        <v>26258</v>
      </c>
      <c r="F18" s="12" t="s">
        <v>6</v>
      </c>
      <c r="G18" s="12">
        <v>1003</v>
      </c>
      <c r="H18" s="12" t="str">
        <f>LOOKUP(G18,departamento!A:A,departamento!B:B)</f>
        <v>Administrativo</v>
      </c>
      <c r="I18" s="12" t="s">
        <v>7</v>
      </c>
      <c r="J18" s="12" t="str">
        <f t="shared" si="0"/>
        <v>Reajustar</v>
      </c>
    </row>
    <row r="19" spans="1:12" x14ac:dyDescent="0.35">
      <c r="A19" s="4" t="s">
        <v>30</v>
      </c>
      <c r="B19" s="4" t="s">
        <v>222</v>
      </c>
      <c r="C19" s="9">
        <v>462104</v>
      </c>
      <c r="D19" s="10">
        <v>3300</v>
      </c>
      <c r="E19" s="11">
        <v>26362</v>
      </c>
      <c r="F19" s="12" t="s">
        <v>6</v>
      </c>
      <c r="G19" s="12">
        <v>1002</v>
      </c>
      <c r="H19" s="12" t="str">
        <f>LOOKUP(G19,departamento!A:A,departamento!B:B)</f>
        <v>Vendas</v>
      </c>
      <c r="I19" s="12" t="s">
        <v>9</v>
      </c>
      <c r="J19" s="12" t="str">
        <f t="shared" si="0"/>
        <v>Reajustar</v>
      </c>
    </row>
    <row r="20" spans="1:12" x14ac:dyDescent="0.35">
      <c r="A20" s="4" t="s">
        <v>31</v>
      </c>
      <c r="B20" s="4" t="s">
        <v>222</v>
      </c>
      <c r="C20" s="9">
        <v>489272</v>
      </c>
      <c r="D20" s="10">
        <v>4400</v>
      </c>
      <c r="E20" s="11">
        <v>26406</v>
      </c>
      <c r="F20" s="12" t="s">
        <v>8</v>
      </c>
      <c r="G20" s="12">
        <v>1002</v>
      </c>
      <c r="H20" s="12" t="str">
        <f>LOOKUP(G20,departamento!A:A,departamento!B:B)</f>
        <v>Vendas</v>
      </c>
      <c r="I20" s="12" t="s">
        <v>10</v>
      </c>
      <c r="J20" s="12" t="str">
        <f t="shared" si="0"/>
        <v>Reajustar</v>
      </c>
    </row>
    <row r="21" spans="1:12" x14ac:dyDescent="0.35">
      <c r="A21" s="4" t="s">
        <v>32</v>
      </c>
      <c r="B21" s="4" t="s">
        <v>222</v>
      </c>
      <c r="C21" s="9">
        <v>801623</v>
      </c>
      <c r="D21" s="10">
        <v>5280</v>
      </c>
      <c r="E21" s="11">
        <v>26423</v>
      </c>
      <c r="F21" s="12" t="s">
        <v>6</v>
      </c>
      <c r="G21" s="12">
        <v>1002</v>
      </c>
      <c r="H21" s="12" t="str">
        <f>LOOKUP(G21,departamento!A:A,departamento!B:B)</f>
        <v>Vendas</v>
      </c>
      <c r="I21" s="12" t="s">
        <v>7</v>
      </c>
      <c r="J21" s="12" t="str">
        <f t="shared" si="0"/>
        <v>Reajustar</v>
      </c>
    </row>
    <row r="22" spans="1:12" x14ac:dyDescent="0.35">
      <c r="A22" s="4" t="s">
        <v>33</v>
      </c>
      <c r="B22" s="4" t="s">
        <v>228</v>
      </c>
      <c r="C22" s="9">
        <v>992362</v>
      </c>
      <c r="D22" s="10">
        <v>11200</v>
      </c>
      <c r="E22" s="11">
        <v>26677</v>
      </c>
      <c r="F22" s="12" t="s">
        <v>6</v>
      </c>
      <c r="G22" s="12">
        <v>1004</v>
      </c>
      <c r="H22" s="12" t="str">
        <f>LOOKUP(G22,departamento!A:A,departamento!B:B)</f>
        <v>TI</v>
      </c>
      <c r="I22" s="12" t="s">
        <v>9</v>
      </c>
      <c r="J22" s="12" t="str">
        <f t="shared" si="0"/>
        <v>Reajustar</v>
      </c>
    </row>
    <row r="23" spans="1:12" x14ac:dyDescent="0.35">
      <c r="A23" s="4" t="s">
        <v>34</v>
      </c>
      <c r="B23" s="4" t="s">
        <v>222</v>
      </c>
      <c r="C23" s="9">
        <v>924209</v>
      </c>
      <c r="D23" s="10">
        <v>4400</v>
      </c>
      <c r="E23" s="11">
        <v>26820</v>
      </c>
      <c r="F23" s="12" t="s">
        <v>6</v>
      </c>
      <c r="G23" s="12">
        <v>1002</v>
      </c>
      <c r="H23" s="12" t="str">
        <f>LOOKUP(G23,departamento!A:A,departamento!B:B)</f>
        <v>Vendas</v>
      </c>
      <c r="I23" s="12" t="s">
        <v>10</v>
      </c>
      <c r="J23" s="12" t="str">
        <f t="shared" si="0"/>
        <v>Reajustar</v>
      </c>
    </row>
    <row r="24" spans="1:12" x14ac:dyDescent="0.35">
      <c r="A24" s="4" t="s">
        <v>35</v>
      </c>
      <c r="B24" s="4" t="s">
        <v>231</v>
      </c>
      <c r="C24" s="9">
        <v>468629</v>
      </c>
      <c r="D24" s="10">
        <v>6908</v>
      </c>
      <c r="E24" s="11">
        <v>26821</v>
      </c>
      <c r="F24" s="12" t="s">
        <v>6</v>
      </c>
      <c r="G24" s="12">
        <v>1003</v>
      </c>
      <c r="H24" s="12" t="str">
        <f>LOOKUP(G24,departamento!A:A,departamento!B:B)</f>
        <v>Administrativo</v>
      </c>
      <c r="I24" s="12" t="s">
        <v>7</v>
      </c>
      <c r="J24" s="12" t="str">
        <f t="shared" si="0"/>
        <v>Reajustar</v>
      </c>
    </row>
    <row r="25" spans="1:12" x14ac:dyDescent="0.35">
      <c r="A25" s="4" t="s">
        <v>36</v>
      </c>
      <c r="B25" s="4" t="s">
        <v>222</v>
      </c>
      <c r="C25" s="9">
        <v>400811</v>
      </c>
      <c r="D25" s="10">
        <v>3520</v>
      </c>
      <c r="E25" s="11">
        <v>26864</v>
      </c>
      <c r="F25" s="12" t="s">
        <v>8</v>
      </c>
      <c r="G25" s="12">
        <v>1002</v>
      </c>
      <c r="H25" s="12" t="str">
        <f>LOOKUP(G25,departamento!A:A,departamento!B:B)</f>
        <v>Vendas</v>
      </c>
      <c r="I25" s="12" t="s">
        <v>10</v>
      </c>
      <c r="J25" s="12" t="str">
        <f t="shared" si="0"/>
        <v>Reajustar</v>
      </c>
    </row>
    <row r="26" spans="1:12" x14ac:dyDescent="0.35">
      <c r="A26" s="4" t="s">
        <v>37</v>
      </c>
      <c r="B26" s="4" t="s">
        <v>222</v>
      </c>
      <c r="C26" s="9">
        <v>840563</v>
      </c>
      <c r="D26" s="10">
        <v>3080</v>
      </c>
      <c r="E26" s="11">
        <v>26890</v>
      </c>
      <c r="F26" s="12" t="s">
        <v>6</v>
      </c>
      <c r="G26" s="12">
        <v>1002</v>
      </c>
      <c r="H26" s="12" t="str">
        <f>LOOKUP(G26,departamento!A:A,departamento!B:B)</f>
        <v>Vendas</v>
      </c>
      <c r="I26" s="12" t="s">
        <v>7</v>
      </c>
      <c r="J26" s="12" t="str">
        <f t="shared" si="0"/>
        <v>Reajustar</v>
      </c>
    </row>
    <row r="27" spans="1:12" x14ac:dyDescent="0.35">
      <c r="A27" s="4" t="s">
        <v>38</v>
      </c>
      <c r="B27" s="4" t="s">
        <v>232</v>
      </c>
      <c r="C27" s="9">
        <v>317555</v>
      </c>
      <c r="D27" s="10">
        <v>11990</v>
      </c>
      <c r="E27" s="11">
        <v>26946</v>
      </c>
      <c r="F27" s="12" t="s">
        <v>6</v>
      </c>
      <c r="G27" s="12">
        <v>1002</v>
      </c>
      <c r="H27" s="12" t="str">
        <f>LOOKUP(G27,departamento!A:A,departamento!B:B)</f>
        <v>Vendas</v>
      </c>
      <c r="I27" s="12" t="s">
        <v>7</v>
      </c>
      <c r="J27" s="12" t="str">
        <f t="shared" si="0"/>
        <v>Reajustar</v>
      </c>
    </row>
    <row r="28" spans="1:12" x14ac:dyDescent="0.35">
      <c r="A28" s="4" t="s">
        <v>39</v>
      </c>
      <c r="B28" s="4" t="s">
        <v>225</v>
      </c>
      <c r="C28" s="9">
        <v>189278</v>
      </c>
      <c r="D28" s="10">
        <v>4250</v>
      </c>
      <c r="E28" s="11">
        <v>27083</v>
      </c>
      <c r="F28" s="12" t="s">
        <v>6</v>
      </c>
      <c r="G28" s="12">
        <v>1004</v>
      </c>
      <c r="H28" s="12" t="str">
        <f>LOOKUP(G28,departamento!A:A,departamento!B:B)</f>
        <v>TI</v>
      </c>
      <c r="I28" s="12" t="s">
        <v>7</v>
      </c>
      <c r="J28" s="12" t="str">
        <f t="shared" si="0"/>
        <v>Reajustar</v>
      </c>
      <c r="L28" s="19"/>
    </row>
    <row r="29" spans="1:12" x14ac:dyDescent="0.35">
      <c r="A29" s="4" t="s">
        <v>40</v>
      </c>
      <c r="B29" s="4" t="s">
        <v>220</v>
      </c>
      <c r="C29" s="9">
        <v>479876</v>
      </c>
      <c r="D29" s="10">
        <v>10802</v>
      </c>
      <c r="E29" s="11">
        <v>27118</v>
      </c>
      <c r="F29" s="12" t="s">
        <v>8</v>
      </c>
      <c r="G29" s="12">
        <v>1003</v>
      </c>
      <c r="H29" s="12" t="str">
        <f>LOOKUP(G29,departamento!A:A,departamento!B:B)</f>
        <v>Administrativo</v>
      </c>
      <c r="I29" s="12" t="s">
        <v>7</v>
      </c>
      <c r="J29" s="12" t="str">
        <f t="shared" si="0"/>
        <v>Reajustar</v>
      </c>
      <c r="L29" s="19"/>
    </row>
    <row r="30" spans="1:12" x14ac:dyDescent="0.35">
      <c r="A30" s="4" t="s">
        <v>41</v>
      </c>
      <c r="B30" s="4" t="s">
        <v>227</v>
      </c>
      <c r="C30" s="9">
        <v>325177</v>
      </c>
      <c r="D30" s="10">
        <v>5500</v>
      </c>
      <c r="E30" s="11">
        <v>27249</v>
      </c>
      <c r="F30" s="12" t="s">
        <v>6</v>
      </c>
      <c r="G30" s="12">
        <v>1002</v>
      </c>
      <c r="H30" s="12" t="str">
        <f>LOOKUP(G30,departamento!A:A,departamento!B:B)</f>
        <v>Vendas</v>
      </c>
      <c r="I30" s="12" t="s">
        <v>9</v>
      </c>
      <c r="J30" s="12" t="str">
        <f t="shared" si="0"/>
        <v>Reajustar</v>
      </c>
    </row>
    <row r="31" spans="1:12" x14ac:dyDescent="0.35">
      <c r="A31" s="4" t="s">
        <v>42</v>
      </c>
      <c r="B31" s="4" t="s">
        <v>222</v>
      </c>
      <c r="C31" s="9">
        <v>231052</v>
      </c>
      <c r="D31" s="10">
        <v>3520</v>
      </c>
      <c r="E31" s="11">
        <v>27300</v>
      </c>
      <c r="F31" s="12" t="s">
        <v>6</v>
      </c>
      <c r="G31" s="12">
        <v>1002</v>
      </c>
      <c r="H31" s="12" t="str">
        <f>LOOKUP(G31,departamento!A:A,departamento!B:B)</f>
        <v>Vendas</v>
      </c>
      <c r="I31" s="12" t="s">
        <v>9</v>
      </c>
      <c r="J31" s="12" t="str">
        <f t="shared" si="0"/>
        <v>Reajustar</v>
      </c>
    </row>
    <row r="32" spans="1:12" x14ac:dyDescent="0.35">
      <c r="A32" s="4" t="s">
        <v>43</v>
      </c>
      <c r="B32" s="4" t="s">
        <v>222</v>
      </c>
      <c r="C32" s="9">
        <v>147873</v>
      </c>
      <c r="D32" s="10">
        <v>4400</v>
      </c>
      <c r="E32" s="11">
        <v>27331</v>
      </c>
      <c r="F32" s="12" t="s">
        <v>6</v>
      </c>
      <c r="G32" s="12">
        <v>1002</v>
      </c>
      <c r="H32" s="12" t="str">
        <f>LOOKUP(G32,departamento!A:A,departamento!B:B)</f>
        <v>Vendas</v>
      </c>
      <c r="I32" s="12" t="s">
        <v>7</v>
      </c>
      <c r="J32" s="12" t="str">
        <f t="shared" si="0"/>
        <v>Reajustar</v>
      </c>
    </row>
    <row r="33" spans="1:10" x14ac:dyDescent="0.35">
      <c r="A33" s="4" t="s">
        <v>44</v>
      </c>
      <c r="B33" s="4" t="s">
        <v>227</v>
      </c>
      <c r="C33" s="9">
        <v>681946</v>
      </c>
      <c r="D33" s="10">
        <v>5500</v>
      </c>
      <c r="E33" s="11">
        <v>27507</v>
      </c>
      <c r="F33" s="12" t="s">
        <v>6</v>
      </c>
      <c r="G33" s="12">
        <v>1002</v>
      </c>
      <c r="H33" s="12" t="str">
        <f>LOOKUP(G33,departamento!A:A,departamento!B:B)</f>
        <v>Vendas</v>
      </c>
      <c r="I33" s="12" t="s">
        <v>9</v>
      </c>
      <c r="J33" s="12" t="str">
        <f t="shared" si="0"/>
        <v>Reajustar</v>
      </c>
    </row>
    <row r="34" spans="1:10" x14ac:dyDescent="0.35">
      <c r="A34" s="4" t="s">
        <v>45</v>
      </c>
      <c r="B34" s="4" t="s">
        <v>233</v>
      </c>
      <c r="C34" s="9">
        <v>191950</v>
      </c>
      <c r="D34" s="10">
        <v>10500</v>
      </c>
      <c r="E34" s="11">
        <v>27508</v>
      </c>
      <c r="F34" s="12" t="s">
        <v>6</v>
      </c>
      <c r="G34" s="12">
        <v>1003</v>
      </c>
      <c r="H34" s="12" t="str">
        <f>LOOKUP(G34,departamento!A:A,departamento!B:B)</f>
        <v>Administrativo</v>
      </c>
      <c r="I34" s="12" t="s">
        <v>7</v>
      </c>
      <c r="J34" s="12" t="str">
        <f t="shared" si="0"/>
        <v>Reajustar</v>
      </c>
    </row>
    <row r="35" spans="1:10" x14ac:dyDescent="0.35">
      <c r="A35" s="4" t="s">
        <v>46</v>
      </c>
      <c r="B35" s="4" t="s">
        <v>234</v>
      </c>
      <c r="C35" s="9">
        <v>366117</v>
      </c>
      <c r="D35" s="10">
        <v>6644</v>
      </c>
      <c r="E35" s="11">
        <v>27607</v>
      </c>
      <c r="F35" s="12" t="s">
        <v>8</v>
      </c>
      <c r="G35" s="12">
        <v>1003</v>
      </c>
      <c r="H35" s="12" t="str">
        <f>LOOKUP(G35,departamento!A:A,departamento!B:B)</f>
        <v>Administrativo</v>
      </c>
      <c r="I35" s="12" t="s">
        <v>7</v>
      </c>
      <c r="J35" s="12" t="str">
        <f t="shared" si="0"/>
        <v>Reajustar</v>
      </c>
    </row>
    <row r="36" spans="1:10" x14ac:dyDescent="0.35">
      <c r="A36" s="4" t="s">
        <v>47</v>
      </c>
      <c r="B36" s="4" t="s">
        <v>235</v>
      </c>
      <c r="C36" s="9">
        <v>117157</v>
      </c>
      <c r="D36" s="10">
        <v>14080</v>
      </c>
      <c r="E36" s="11">
        <v>27643</v>
      </c>
      <c r="F36" s="12" t="s">
        <v>6</v>
      </c>
      <c r="G36" s="12">
        <v>1003</v>
      </c>
      <c r="H36" s="12" t="str">
        <f>LOOKUP(G36,departamento!A:A,departamento!B:B)</f>
        <v>Administrativo</v>
      </c>
      <c r="I36" s="12" t="s">
        <v>9</v>
      </c>
      <c r="J36" s="12" t="str">
        <f t="shared" si="0"/>
        <v>Não Reajustar</v>
      </c>
    </row>
    <row r="37" spans="1:10" x14ac:dyDescent="0.35">
      <c r="A37" s="4" t="s">
        <v>48</v>
      </c>
      <c r="B37" s="4" t="s">
        <v>222</v>
      </c>
      <c r="C37" s="9">
        <v>131338</v>
      </c>
      <c r="D37" s="10">
        <v>4840</v>
      </c>
      <c r="E37" s="11">
        <v>27693</v>
      </c>
      <c r="F37" s="12" t="s">
        <v>6</v>
      </c>
      <c r="G37" s="12">
        <v>1002</v>
      </c>
      <c r="H37" s="12" t="str">
        <f>LOOKUP(G37,departamento!A:A,departamento!B:B)</f>
        <v>Vendas</v>
      </c>
      <c r="I37" s="12" t="s">
        <v>7</v>
      </c>
      <c r="J37" s="12" t="str">
        <f t="shared" si="0"/>
        <v>Reajustar</v>
      </c>
    </row>
    <row r="38" spans="1:10" x14ac:dyDescent="0.35">
      <c r="A38" s="4" t="s">
        <v>49</v>
      </c>
      <c r="B38" s="4" t="s">
        <v>222</v>
      </c>
      <c r="C38" s="9">
        <v>184841</v>
      </c>
      <c r="D38" s="10">
        <v>4840</v>
      </c>
      <c r="E38" s="11">
        <v>27699</v>
      </c>
      <c r="F38" s="12" t="s">
        <v>6</v>
      </c>
      <c r="G38" s="12">
        <v>1002</v>
      </c>
      <c r="H38" s="12" t="str">
        <f>LOOKUP(G38,departamento!A:A,departamento!B:B)</f>
        <v>Vendas</v>
      </c>
      <c r="I38" s="12" t="s">
        <v>7</v>
      </c>
      <c r="J38" s="12" t="str">
        <f t="shared" si="0"/>
        <v>Reajustar</v>
      </c>
    </row>
    <row r="39" spans="1:10" x14ac:dyDescent="0.35">
      <c r="A39" s="4" t="s">
        <v>50</v>
      </c>
      <c r="B39" s="4" t="s">
        <v>226</v>
      </c>
      <c r="C39" s="9">
        <v>310113</v>
      </c>
      <c r="D39" s="10">
        <v>8600</v>
      </c>
      <c r="E39" s="11">
        <v>27703</v>
      </c>
      <c r="F39" s="12" t="s">
        <v>6</v>
      </c>
      <c r="G39" s="12">
        <v>1004</v>
      </c>
      <c r="H39" s="12" t="str">
        <f>LOOKUP(G39,departamento!A:A,departamento!B:B)</f>
        <v>TI</v>
      </c>
      <c r="I39" s="12" t="s">
        <v>7</v>
      </c>
      <c r="J39" s="12" t="str">
        <f t="shared" si="0"/>
        <v>Reajustar</v>
      </c>
    </row>
    <row r="40" spans="1:10" x14ac:dyDescent="0.35">
      <c r="A40" s="4" t="s">
        <v>51</v>
      </c>
      <c r="B40" s="4" t="s">
        <v>222</v>
      </c>
      <c r="C40" s="9">
        <v>244636</v>
      </c>
      <c r="D40" s="10">
        <v>3520</v>
      </c>
      <c r="E40" s="11">
        <v>27749</v>
      </c>
      <c r="F40" s="12" t="s">
        <v>6</v>
      </c>
      <c r="G40" s="12">
        <v>1002</v>
      </c>
      <c r="H40" s="12" t="str">
        <f>LOOKUP(G40,departamento!A:A,departamento!B:B)</f>
        <v>Vendas</v>
      </c>
      <c r="I40" s="12" t="s">
        <v>7</v>
      </c>
      <c r="J40" s="12" t="str">
        <f t="shared" si="0"/>
        <v>Reajustar</v>
      </c>
    </row>
    <row r="41" spans="1:10" x14ac:dyDescent="0.35">
      <c r="A41" s="4" t="s">
        <v>52</v>
      </c>
      <c r="B41" s="4" t="s">
        <v>236</v>
      </c>
      <c r="C41" s="9">
        <v>715072</v>
      </c>
      <c r="D41" s="10">
        <v>11150</v>
      </c>
      <c r="E41" s="11">
        <v>28369</v>
      </c>
      <c r="F41" s="12" t="s">
        <v>8</v>
      </c>
      <c r="G41" s="12">
        <v>1003</v>
      </c>
      <c r="H41" s="12" t="str">
        <f>LOOKUP(G41,departamento!A:A,departamento!B:B)</f>
        <v>Administrativo</v>
      </c>
      <c r="I41" s="12" t="s">
        <v>7</v>
      </c>
      <c r="J41" s="12" t="str">
        <f t="shared" si="0"/>
        <v>Reajustar</v>
      </c>
    </row>
    <row r="42" spans="1:10" x14ac:dyDescent="0.35">
      <c r="A42" s="4" t="s">
        <v>53</v>
      </c>
      <c r="B42" s="4" t="s">
        <v>222</v>
      </c>
      <c r="C42" s="9">
        <v>256519</v>
      </c>
      <c r="D42" s="10">
        <v>4400</v>
      </c>
      <c r="E42" s="11">
        <v>28437</v>
      </c>
      <c r="F42" s="12" t="s">
        <v>6</v>
      </c>
      <c r="G42" s="12">
        <v>1002</v>
      </c>
      <c r="H42" s="12" t="str">
        <f>LOOKUP(G42,departamento!A:A,departamento!B:B)</f>
        <v>Vendas</v>
      </c>
      <c r="I42" s="12" t="s">
        <v>7</v>
      </c>
      <c r="J42" s="12" t="str">
        <f t="shared" si="0"/>
        <v>Reajustar</v>
      </c>
    </row>
    <row r="43" spans="1:10" x14ac:dyDescent="0.35">
      <c r="A43" s="4" t="s">
        <v>54</v>
      </c>
      <c r="B43" s="4" t="s">
        <v>237</v>
      </c>
      <c r="C43" s="9">
        <v>286028</v>
      </c>
      <c r="D43" s="10">
        <v>12100</v>
      </c>
      <c r="E43" s="11">
        <v>28449</v>
      </c>
      <c r="F43" s="12" t="s">
        <v>6</v>
      </c>
      <c r="G43" s="12">
        <v>1003</v>
      </c>
      <c r="H43" s="12" t="str">
        <f>LOOKUP(G43,departamento!A:A,departamento!B:B)</f>
        <v>Administrativo</v>
      </c>
      <c r="I43" s="12" t="s">
        <v>7</v>
      </c>
      <c r="J43" s="12" t="str">
        <f t="shared" si="0"/>
        <v>Não Reajustar</v>
      </c>
    </row>
    <row r="44" spans="1:10" x14ac:dyDescent="0.35">
      <c r="A44" s="4" t="s">
        <v>55</v>
      </c>
      <c r="B44" s="4" t="s">
        <v>235</v>
      </c>
      <c r="C44" s="9">
        <v>292893</v>
      </c>
      <c r="D44" s="10">
        <v>13640</v>
      </c>
      <c r="E44" s="11">
        <v>28613</v>
      </c>
      <c r="F44" s="12" t="s">
        <v>6</v>
      </c>
      <c r="G44" s="12">
        <v>1003</v>
      </c>
      <c r="H44" s="12" t="str">
        <f>LOOKUP(G44,departamento!A:A,departamento!B:B)</f>
        <v>Administrativo</v>
      </c>
      <c r="I44" s="12" t="s">
        <v>7</v>
      </c>
      <c r="J44" s="12" t="str">
        <f t="shared" si="0"/>
        <v>Não Reajustar</v>
      </c>
    </row>
    <row r="45" spans="1:10" x14ac:dyDescent="0.35">
      <c r="A45" s="4" t="s">
        <v>56</v>
      </c>
      <c r="B45" s="4" t="s">
        <v>222</v>
      </c>
      <c r="C45" s="9">
        <v>881394</v>
      </c>
      <c r="D45" s="10">
        <v>3740</v>
      </c>
      <c r="E45" s="11">
        <v>28755</v>
      </c>
      <c r="F45" s="12" t="s">
        <v>8</v>
      </c>
      <c r="G45" s="12">
        <v>1002</v>
      </c>
      <c r="H45" s="12" t="str">
        <f>LOOKUP(G45,departamento!A:A,departamento!B:B)</f>
        <v>Vendas</v>
      </c>
      <c r="I45" s="12" t="s">
        <v>7</v>
      </c>
      <c r="J45" s="12" t="str">
        <f t="shared" si="0"/>
        <v>Reajustar</v>
      </c>
    </row>
    <row r="46" spans="1:10" x14ac:dyDescent="0.35">
      <c r="A46" s="4" t="s">
        <v>57</v>
      </c>
      <c r="B46" s="4" t="s">
        <v>232</v>
      </c>
      <c r="C46" s="9">
        <v>127022</v>
      </c>
      <c r="D46" s="10">
        <v>11220</v>
      </c>
      <c r="E46" s="11">
        <v>28821</v>
      </c>
      <c r="F46" s="12" t="s">
        <v>6</v>
      </c>
      <c r="G46" s="12">
        <v>1002</v>
      </c>
      <c r="H46" s="12" t="str">
        <f>LOOKUP(G46,departamento!A:A,departamento!B:B)</f>
        <v>Vendas</v>
      </c>
      <c r="I46" s="12" t="s">
        <v>7</v>
      </c>
      <c r="J46" s="12" t="str">
        <f t="shared" si="0"/>
        <v>Reajustar</v>
      </c>
    </row>
    <row r="47" spans="1:10" x14ac:dyDescent="0.35">
      <c r="A47" s="4" t="s">
        <v>58</v>
      </c>
      <c r="B47" s="4" t="s">
        <v>222</v>
      </c>
      <c r="C47" s="9">
        <v>115526</v>
      </c>
      <c r="D47" s="10">
        <v>4840</v>
      </c>
      <c r="E47" s="11">
        <v>28824</v>
      </c>
      <c r="F47" s="12" t="s">
        <v>8</v>
      </c>
      <c r="G47" s="12">
        <v>1002</v>
      </c>
      <c r="H47" s="12" t="str">
        <f>LOOKUP(G47,departamento!A:A,departamento!B:B)</f>
        <v>Vendas</v>
      </c>
      <c r="I47" s="12" t="s">
        <v>9</v>
      </c>
      <c r="J47" s="12" t="str">
        <f t="shared" si="0"/>
        <v>Reajustar</v>
      </c>
    </row>
    <row r="48" spans="1:10" x14ac:dyDescent="0.35">
      <c r="A48" s="4" t="s">
        <v>59</v>
      </c>
      <c r="B48" s="4" t="s">
        <v>231</v>
      </c>
      <c r="C48" s="9">
        <v>187451</v>
      </c>
      <c r="D48" s="10">
        <v>6048</v>
      </c>
      <c r="E48" s="11">
        <v>28826</v>
      </c>
      <c r="F48" s="12" t="s">
        <v>8</v>
      </c>
      <c r="G48" s="12">
        <v>1003</v>
      </c>
      <c r="H48" s="12" t="str">
        <f>LOOKUP(G48,departamento!A:A,departamento!B:B)</f>
        <v>Administrativo</v>
      </c>
      <c r="I48" s="12" t="s">
        <v>7</v>
      </c>
      <c r="J48" s="12" t="str">
        <f t="shared" si="0"/>
        <v>Reajustar</v>
      </c>
    </row>
    <row r="49" spans="1:10" x14ac:dyDescent="0.35">
      <c r="A49" s="4" t="s">
        <v>60</v>
      </c>
      <c r="B49" s="4" t="s">
        <v>227</v>
      </c>
      <c r="C49" s="9">
        <v>109111</v>
      </c>
      <c r="D49" s="10">
        <v>6380</v>
      </c>
      <c r="E49" s="11">
        <v>28866</v>
      </c>
      <c r="F49" s="12" t="s">
        <v>6</v>
      </c>
      <c r="G49" s="12">
        <v>1002</v>
      </c>
      <c r="H49" s="12" t="str">
        <f>LOOKUP(G49,departamento!A:A,departamento!B:B)</f>
        <v>Vendas</v>
      </c>
      <c r="I49" s="12" t="s">
        <v>7</v>
      </c>
      <c r="J49" s="12" t="str">
        <f t="shared" si="0"/>
        <v>Reajustar</v>
      </c>
    </row>
    <row r="50" spans="1:10" x14ac:dyDescent="0.35">
      <c r="A50" s="4" t="s">
        <v>61</v>
      </c>
      <c r="B50" s="4" t="s">
        <v>222</v>
      </c>
      <c r="C50" s="9">
        <v>391417</v>
      </c>
      <c r="D50" s="10">
        <v>4400</v>
      </c>
      <c r="E50" s="11">
        <v>28890</v>
      </c>
      <c r="F50" s="12" t="s">
        <v>8</v>
      </c>
      <c r="G50" s="12">
        <v>1002</v>
      </c>
      <c r="H50" s="12" t="str">
        <f>LOOKUP(G50,departamento!A:A,departamento!B:B)</f>
        <v>Vendas</v>
      </c>
      <c r="I50" s="12" t="s">
        <v>9</v>
      </c>
      <c r="J50" s="12" t="str">
        <f t="shared" si="0"/>
        <v>Reajustar</v>
      </c>
    </row>
    <row r="51" spans="1:10" x14ac:dyDescent="0.35">
      <c r="A51" s="4" t="s">
        <v>62</v>
      </c>
      <c r="B51" s="4" t="s">
        <v>222</v>
      </c>
      <c r="C51" s="9">
        <v>820862</v>
      </c>
      <c r="D51" s="10">
        <v>3740</v>
      </c>
      <c r="E51" s="11">
        <v>28986</v>
      </c>
      <c r="F51" s="12" t="s">
        <v>6</v>
      </c>
      <c r="G51" s="12">
        <v>1002</v>
      </c>
      <c r="H51" s="12" t="str">
        <f>LOOKUP(G51,departamento!A:A,departamento!B:B)</f>
        <v>Vendas</v>
      </c>
      <c r="I51" s="12" t="s">
        <v>7</v>
      </c>
      <c r="J51" s="12" t="str">
        <f t="shared" si="0"/>
        <v>Reajustar</v>
      </c>
    </row>
    <row r="52" spans="1:10" x14ac:dyDescent="0.35">
      <c r="A52" s="4" t="s">
        <v>63</v>
      </c>
      <c r="B52" s="4" t="s">
        <v>222</v>
      </c>
      <c r="C52" s="9">
        <v>134490</v>
      </c>
      <c r="D52" s="10">
        <v>4675</v>
      </c>
      <c r="E52" s="11">
        <v>29005</v>
      </c>
      <c r="F52" s="12" t="s">
        <v>6</v>
      </c>
      <c r="G52" s="12">
        <v>1002</v>
      </c>
      <c r="H52" s="12" t="str">
        <f>LOOKUP(G52,departamento!A:A,departamento!B:B)</f>
        <v>Vendas</v>
      </c>
      <c r="I52" s="12" t="s">
        <v>7</v>
      </c>
      <c r="J52" s="12" t="str">
        <f t="shared" si="0"/>
        <v>Reajustar</v>
      </c>
    </row>
    <row r="53" spans="1:10" x14ac:dyDescent="0.35">
      <c r="A53" s="4" t="s">
        <v>64</v>
      </c>
      <c r="B53" s="4" t="s">
        <v>222</v>
      </c>
      <c r="C53" s="9">
        <v>100202</v>
      </c>
      <c r="D53" s="10">
        <v>5060</v>
      </c>
      <c r="E53" s="11">
        <v>29046</v>
      </c>
      <c r="F53" s="12" t="s">
        <v>8</v>
      </c>
      <c r="G53" s="12">
        <v>1002</v>
      </c>
      <c r="H53" s="12" t="str">
        <f>LOOKUP(G53,departamento!A:A,departamento!B:B)</f>
        <v>Vendas</v>
      </c>
      <c r="I53" s="12" t="s">
        <v>7</v>
      </c>
      <c r="J53" s="12" t="str">
        <f t="shared" si="0"/>
        <v>Reajustar</v>
      </c>
    </row>
    <row r="54" spans="1:10" x14ac:dyDescent="0.35">
      <c r="A54" s="4" t="s">
        <v>65</v>
      </c>
      <c r="B54" s="4" t="s">
        <v>226</v>
      </c>
      <c r="C54" s="9">
        <v>775282</v>
      </c>
      <c r="D54" s="10">
        <v>8600</v>
      </c>
      <c r="E54" s="11">
        <v>29102</v>
      </c>
      <c r="F54" s="12" t="s">
        <v>8</v>
      </c>
      <c r="G54" s="12">
        <v>1004</v>
      </c>
      <c r="H54" s="12" t="str">
        <f>LOOKUP(G54,departamento!A:A,departamento!B:B)</f>
        <v>TI</v>
      </c>
      <c r="I54" s="12" t="s">
        <v>10</v>
      </c>
      <c r="J54" s="12" t="str">
        <f t="shared" si="0"/>
        <v>Reajustar</v>
      </c>
    </row>
    <row r="55" spans="1:10" x14ac:dyDescent="0.35">
      <c r="A55" s="4" t="s">
        <v>66</v>
      </c>
      <c r="B55" s="4" t="s">
        <v>222</v>
      </c>
      <c r="C55" s="9">
        <v>295746</v>
      </c>
      <c r="D55" s="10">
        <v>5280</v>
      </c>
      <c r="E55" s="11">
        <v>29107</v>
      </c>
      <c r="F55" s="12" t="s">
        <v>8</v>
      </c>
      <c r="G55" s="12">
        <v>1002</v>
      </c>
      <c r="H55" s="12" t="str">
        <f>LOOKUP(G55,departamento!A:A,departamento!B:B)</f>
        <v>Vendas</v>
      </c>
      <c r="I55" s="12" t="s">
        <v>7</v>
      </c>
      <c r="J55" s="12" t="str">
        <f t="shared" si="0"/>
        <v>Reajustar</v>
      </c>
    </row>
    <row r="56" spans="1:10" x14ac:dyDescent="0.35">
      <c r="A56" s="4" t="s">
        <v>67</v>
      </c>
      <c r="B56" s="4" t="s">
        <v>225</v>
      </c>
      <c r="C56" s="9">
        <v>151422</v>
      </c>
      <c r="D56" s="10">
        <v>5500</v>
      </c>
      <c r="E56" s="11">
        <v>29261</v>
      </c>
      <c r="F56" s="12" t="s">
        <v>6</v>
      </c>
      <c r="G56" s="12">
        <v>1004</v>
      </c>
      <c r="H56" s="12" t="str">
        <f>LOOKUP(G56,departamento!A:A,departamento!B:B)</f>
        <v>TI</v>
      </c>
      <c r="I56" s="12" t="s">
        <v>10</v>
      </c>
      <c r="J56" s="12" t="str">
        <f t="shared" si="0"/>
        <v>Reajustar</v>
      </c>
    </row>
    <row r="57" spans="1:10" x14ac:dyDescent="0.35">
      <c r="A57" s="4" t="s">
        <v>68</v>
      </c>
      <c r="B57" s="4" t="s">
        <v>226</v>
      </c>
      <c r="C57" s="9">
        <v>484551</v>
      </c>
      <c r="D57" s="10">
        <v>7500</v>
      </c>
      <c r="E57" s="11">
        <v>29407</v>
      </c>
      <c r="F57" s="12" t="s">
        <v>8</v>
      </c>
      <c r="G57" s="12">
        <v>1004</v>
      </c>
      <c r="H57" s="12" t="str">
        <f>LOOKUP(G57,departamento!A:A,departamento!B:B)</f>
        <v>TI</v>
      </c>
      <c r="I57" s="12" t="s">
        <v>7</v>
      </c>
      <c r="J57" s="12" t="str">
        <f t="shared" si="0"/>
        <v>Reajustar</v>
      </c>
    </row>
    <row r="58" spans="1:10" x14ac:dyDescent="0.35">
      <c r="A58" s="4" t="s">
        <v>69</v>
      </c>
      <c r="B58" s="4" t="s">
        <v>232</v>
      </c>
      <c r="C58" s="9">
        <v>203235</v>
      </c>
      <c r="D58" s="10">
        <v>11440</v>
      </c>
      <c r="E58" s="11">
        <v>29492</v>
      </c>
      <c r="F58" s="12" t="s">
        <v>8</v>
      </c>
      <c r="G58" s="12">
        <v>1002</v>
      </c>
      <c r="H58" s="12" t="str">
        <f>LOOKUP(G58,departamento!A:A,departamento!B:B)</f>
        <v>Vendas</v>
      </c>
      <c r="I58" s="12" t="s">
        <v>7</v>
      </c>
      <c r="J58" s="12" t="str">
        <f t="shared" si="0"/>
        <v>Reajustar</v>
      </c>
    </row>
    <row r="59" spans="1:10" x14ac:dyDescent="0.35">
      <c r="A59" s="4" t="s">
        <v>70</v>
      </c>
      <c r="B59" s="4" t="s">
        <v>222</v>
      </c>
      <c r="C59" s="9">
        <v>118298</v>
      </c>
      <c r="D59" s="10">
        <v>3344</v>
      </c>
      <c r="E59" s="11">
        <v>29495</v>
      </c>
      <c r="F59" s="12" t="s">
        <v>6</v>
      </c>
      <c r="G59" s="12">
        <v>1002</v>
      </c>
      <c r="H59" s="12" t="str">
        <f>LOOKUP(G59,departamento!A:A,departamento!B:B)</f>
        <v>Vendas</v>
      </c>
      <c r="I59" s="12" t="s">
        <v>7</v>
      </c>
      <c r="J59" s="12" t="str">
        <f t="shared" si="0"/>
        <v>Reajustar</v>
      </c>
    </row>
    <row r="60" spans="1:10" x14ac:dyDescent="0.35">
      <c r="A60" s="4" t="s">
        <v>71</v>
      </c>
      <c r="B60" s="4" t="s">
        <v>222</v>
      </c>
      <c r="C60" s="9">
        <v>369683</v>
      </c>
      <c r="D60" s="10">
        <v>4400</v>
      </c>
      <c r="E60" s="11">
        <v>29514</v>
      </c>
      <c r="F60" s="12" t="s">
        <v>8</v>
      </c>
      <c r="G60" s="12">
        <v>1002</v>
      </c>
      <c r="H60" s="12" t="str">
        <f>LOOKUP(G60,departamento!A:A,departamento!B:B)</f>
        <v>Vendas</v>
      </c>
      <c r="I60" s="12" t="s">
        <v>7</v>
      </c>
      <c r="J60" s="12" t="str">
        <f t="shared" si="0"/>
        <v>Reajustar</v>
      </c>
    </row>
    <row r="61" spans="1:10" x14ac:dyDescent="0.35">
      <c r="A61" s="4" t="s">
        <v>72</v>
      </c>
      <c r="B61" s="4" t="s">
        <v>232</v>
      </c>
      <c r="C61" s="9">
        <v>406471</v>
      </c>
      <c r="D61" s="10">
        <v>11660</v>
      </c>
      <c r="E61" s="11">
        <v>29570</v>
      </c>
      <c r="F61" s="12" t="s">
        <v>6</v>
      </c>
      <c r="G61" s="12">
        <v>1002</v>
      </c>
      <c r="H61" s="12" t="str">
        <f>LOOKUP(G61,departamento!A:A,departamento!B:B)</f>
        <v>Vendas</v>
      </c>
      <c r="I61" s="12" t="s">
        <v>10</v>
      </c>
      <c r="J61" s="12" t="str">
        <f t="shared" si="0"/>
        <v>Reajustar</v>
      </c>
    </row>
    <row r="62" spans="1:10" x14ac:dyDescent="0.35">
      <c r="A62" s="4" t="s">
        <v>73</v>
      </c>
      <c r="B62" s="4" t="s">
        <v>222</v>
      </c>
      <c r="C62" s="9">
        <v>180509</v>
      </c>
      <c r="D62" s="10">
        <v>4180</v>
      </c>
      <c r="E62" s="11">
        <v>29603</v>
      </c>
      <c r="F62" s="12" t="s">
        <v>6</v>
      </c>
      <c r="G62" s="12">
        <v>1002</v>
      </c>
      <c r="H62" s="12" t="str">
        <f>LOOKUP(G62,departamento!A:A,departamento!B:B)</f>
        <v>Vendas</v>
      </c>
      <c r="I62" s="12" t="s">
        <v>7</v>
      </c>
      <c r="J62" s="12" t="str">
        <f t="shared" si="0"/>
        <v>Reajustar</v>
      </c>
    </row>
    <row r="63" spans="1:10" x14ac:dyDescent="0.35">
      <c r="A63" s="4" t="s">
        <v>74</v>
      </c>
      <c r="B63" s="4" t="s">
        <v>227</v>
      </c>
      <c r="C63" s="9">
        <v>266385</v>
      </c>
      <c r="D63" s="10">
        <v>5720</v>
      </c>
      <c r="E63" s="11">
        <v>29656</v>
      </c>
      <c r="F63" s="12" t="s">
        <v>6</v>
      </c>
      <c r="G63" s="12">
        <v>1002</v>
      </c>
      <c r="H63" s="12" t="str">
        <f>LOOKUP(G63,departamento!A:A,departamento!B:B)</f>
        <v>Vendas</v>
      </c>
      <c r="I63" s="12" t="s">
        <v>7</v>
      </c>
      <c r="J63" s="12" t="str">
        <f t="shared" si="0"/>
        <v>Reajustar</v>
      </c>
    </row>
    <row r="64" spans="1:10" x14ac:dyDescent="0.35">
      <c r="A64" s="4" t="s">
        <v>75</v>
      </c>
      <c r="B64" s="4" t="s">
        <v>227</v>
      </c>
      <c r="C64" s="9">
        <v>174578</v>
      </c>
      <c r="D64" s="10">
        <v>5060</v>
      </c>
      <c r="E64" s="11">
        <v>29822</v>
      </c>
      <c r="F64" s="12" t="s">
        <v>8</v>
      </c>
      <c r="G64" s="12">
        <v>1002</v>
      </c>
      <c r="H64" s="12" t="str">
        <f>LOOKUP(G64,departamento!A:A,departamento!B:B)</f>
        <v>Vendas</v>
      </c>
      <c r="I64" s="12" t="s">
        <v>7</v>
      </c>
      <c r="J64" s="12" t="str">
        <f t="shared" si="0"/>
        <v>Reajustar</v>
      </c>
    </row>
    <row r="65" spans="1:10" x14ac:dyDescent="0.35">
      <c r="A65" s="4" t="s">
        <v>76</v>
      </c>
      <c r="B65" s="4" t="s">
        <v>222</v>
      </c>
      <c r="C65" s="9">
        <v>361019</v>
      </c>
      <c r="D65" s="10">
        <v>4400</v>
      </c>
      <c r="E65" s="11">
        <v>29850</v>
      </c>
      <c r="F65" s="12" t="s">
        <v>6</v>
      </c>
      <c r="G65" s="12">
        <v>1002</v>
      </c>
      <c r="H65" s="12" t="str">
        <f>LOOKUP(G65,departamento!A:A,departamento!B:B)</f>
        <v>Vendas</v>
      </c>
      <c r="I65" s="12" t="s">
        <v>7</v>
      </c>
      <c r="J65" s="12" t="str">
        <f t="shared" si="0"/>
        <v>Reajustar</v>
      </c>
    </row>
    <row r="66" spans="1:10" x14ac:dyDescent="0.35">
      <c r="A66" s="4" t="s">
        <v>77</v>
      </c>
      <c r="B66" s="4" t="s">
        <v>227</v>
      </c>
      <c r="C66" s="9">
        <v>852432</v>
      </c>
      <c r="D66" s="10">
        <v>4840</v>
      </c>
      <c r="E66" s="11">
        <v>29860</v>
      </c>
      <c r="F66" s="12" t="s">
        <v>6</v>
      </c>
      <c r="G66" s="12">
        <v>1002</v>
      </c>
      <c r="H66" s="12" t="str">
        <f>LOOKUP(G66,departamento!A:A,departamento!B:B)</f>
        <v>Vendas</v>
      </c>
      <c r="I66" s="12" t="s">
        <v>7</v>
      </c>
      <c r="J66" s="12" t="str">
        <f t="shared" si="0"/>
        <v>Reajustar</v>
      </c>
    </row>
    <row r="67" spans="1:10" x14ac:dyDescent="0.35">
      <c r="A67" s="4" t="s">
        <v>78</v>
      </c>
      <c r="B67" s="4" t="s">
        <v>222</v>
      </c>
      <c r="C67" s="9">
        <v>215184</v>
      </c>
      <c r="D67" s="10">
        <v>3520</v>
      </c>
      <c r="E67" s="11">
        <v>29901</v>
      </c>
      <c r="F67" s="12" t="s">
        <v>8</v>
      </c>
      <c r="G67" s="12">
        <v>1002</v>
      </c>
      <c r="H67" s="12" t="str">
        <f>LOOKUP(G67,departamento!A:A,departamento!B:B)</f>
        <v>Vendas</v>
      </c>
      <c r="I67" s="12" t="s">
        <v>9</v>
      </c>
      <c r="J67" s="12" t="str">
        <f t="shared" ref="J67:J130" si="2">IF(D67&gt;12000,"Não Reajustar","Reajustar")</f>
        <v>Reajustar</v>
      </c>
    </row>
    <row r="68" spans="1:10" x14ac:dyDescent="0.35">
      <c r="A68" s="4" t="s">
        <v>79</v>
      </c>
      <c r="B68" s="4" t="s">
        <v>222</v>
      </c>
      <c r="C68" s="9">
        <v>902548</v>
      </c>
      <c r="D68" s="10">
        <v>5280</v>
      </c>
      <c r="E68" s="11">
        <v>30032</v>
      </c>
      <c r="F68" s="12" t="s">
        <v>8</v>
      </c>
      <c r="G68" s="12">
        <v>1002</v>
      </c>
      <c r="H68" s="12" t="str">
        <f>LOOKUP(G68,departamento!A:A,departamento!B:B)</f>
        <v>Vendas</v>
      </c>
      <c r="I68" s="12" t="s">
        <v>7</v>
      </c>
      <c r="J68" s="12" t="str">
        <f t="shared" si="2"/>
        <v>Reajustar</v>
      </c>
    </row>
    <row r="69" spans="1:10" x14ac:dyDescent="0.35">
      <c r="A69" s="4" t="s">
        <v>80</v>
      </c>
      <c r="B69" s="4" t="s">
        <v>222</v>
      </c>
      <c r="C69" s="9">
        <v>672450</v>
      </c>
      <c r="D69" s="10">
        <v>3465</v>
      </c>
      <c r="E69" s="11">
        <v>30040</v>
      </c>
      <c r="F69" s="12" t="s">
        <v>8</v>
      </c>
      <c r="G69" s="12">
        <v>1002</v>
      </c>
      <c r="H69" s="12" t="str">
        <f>LOOKUP(G69,departamento!A:A,departamento!B:B)</f>
        <v>Vendas</v>
      </c>
      <c r="I69" s="12" t="s">
        <v>7</v>
      </c>
      <c r="J69" s="12" t="str">
        <f t="shared" si="2"/>
        <v>Reajustar</v>
      </c>
    </row>
    <row r="70" spans="1:10" x14ac:dyDescent="0.35">
      <c r="A70" s="4" t="s">
        <v>81</v>
      </c>
      <c r="B70" s="4" t="s">
        <v>222</v>
      </c>
      <c r="C70" s="9">
        <v>122318</v>
      </c>
      <c r="D70" s="10">
        <v>5060</v>
      </c>
      <c r="E70" s="11">
        <v>30092</v>
      </c>
      <c r="F70" s="12" t="s">
        <v>6</v>
      </c>
      <c r="G70" s="12">
        <v>1002</v>
      </c>
      <c r="H70" s="12" t="str">
        <f>LOOKUP(G70,departamento!A:A,departamento!B:B)</f>
        <v>Vendas</v>
      </c>
      <c r="I70" s="12" t="s">
        <v>9</v>
      </c>
      <c r="J70" s="12" t="str">
        <f t="shared" si="2"/>
        <v>Reajustar</v>
      </c>
    </row>
    <row r="71" spans="1:10" x14ac:dyDescent="0.35">
      <c r="A71" s="4" t="s">
        <v>82</v>
      </c>
      <c r="B71" s="4" t="s">
        <v>222</v>
      </c>
      <c r="C71" s="9">
        <v>739367</v>
      </c>
      <c r="D71" s="10">
        <v>4620</v>
      </c>
      <c r="E71" s="11">
        <v>30166</v>
      </c>
      <c r="F71" s="12" t="s">
        <v>8</v>
      </c>
      <c r="G71" s="12">
        <v>1002</v>
      </c>
      <c r="H71" s="12" t="str">
        <f>LOOKUP(G71,departamento!A:A,departamento!B:B)</f>
        <v>Vendas</v>
      </c>
      <c r="I71" s="12" t="s">
        <v>7</v>
      </c>
      <c r="J71" s="12" t="str">
        <f t="shared" si="2"/>
        <v>Reajustar</v>
      </c>
    </row>
    <row r="72" spans="1:10" x14ac:dyDescent="0.35">
      <c r="A72" s="4" t="s">
        <v>83</v>
      </c>
      <c r="B72" s="4" t="s">
        <v>222</v>
      </c>
      <c r="C72" s="9">
        <v>160324</v>
      </c>
      <c r="D72" s="10">
        <v>3300</v>
      </c>
      <c r="E72" s="11">
        <v>30171</v>
      </c>
      <c r="F72" s="12" t="s">
        <v>6</v>
      </c>
      <c r="G72" s="12">
        <v>1002</v>
      </c>
      <c r="H72" s="12" t="str">
        <f>LOOKUP(G72,departamento!A:A,departamento!B:B)</f>
        <v>Vendas</v>
      </c>
      <c r="I72" s="12" t="s">
        <v>7</v>
      </c>
      <c r="J72" s="12" t="str">
        <f t="shared" si="2"/>
        <v>Reajustar</v>
      </c>
    </row>
    <row r="73" spans="1:10" x14ac:dyDescent="0.35">
      <c r="A73" s="4" t="s">
        <v>84</v>
      </c>
      <c r="B73" s="4" t="s">
        <v>227</v>
      </c>
      <c r="C73" s="9">
        <v>106554</v>
      </c>
      <c r="D73" s="10">
        <v>5720</v>
      </c>
      <c r="E73" s="11">
        <v>30181</v>
      </c>
      <c r="F73" s="12" t="s">
        <v>8</v>
      </c>
      <c r="G73" s="12">
        <v>1002</v>
      </c>
      <c r="H73" s="12" t="str">
        <f>LOOKUP(G73,departamento!A:A,departamento!B:B)</f>
        <v>Vendas</v>
      </c>
      <c r="I73" s="12" t="s">
        <v>7</v>
      </c>
      <c r="J73" s="12" t="str">
        <f t="shared" si="2"/>
        <v>Reajustar</v>
      </c>
    </row>
    <row r="74" spans="1:10" x14ac:dyDescent="0.35">
      <c r="A74" s="4" t="s">
        <v>85</v>
      </c>
      <c r="B74" s="4" t="s">
        <v>222</v>
      </c>
      <c r="C74" s="9">
        <v>220348</v>
      </c>
      <c r="D74" s="10">
        <v>3080</v>
      </c>
      <c r="E74" s="11">
        <v>30234</v>
      </c>
      <c r="F74" s="12" t="s">
        <v>6</v>
      </c>
      <c r="G74" s="12">
        <v>1002</v>
      </c>
      <c r="H74" s="12" t="str">
        <f>LOOKUP(G74,departamento!A:A,departamento!B:B)</f>
        <v>Vendas</v>
      </c>
      <c r="I74" s="12" t="s">
        <v>7</v>
      </c>
      <c r="J74" s="12" t="str">
        <f t="shared" si="2"/>
        <v>Reajustar</v>
      </c>
    </row>
    <row r="75" spans="1:10" x14ac:dyDescent="0.35">
      <c r="A75" s="4" t="s">
        <v>86</v>
      </c>
      <c r="B75" s="4" t="s">
        <v>222</v>
      </c>
      <c r="C75" s="9">
        <v>102607</v>
      </c>
      <c r="D75" s="10">
        <v>4400</v>
      </c>
      <c r="E75" s="11">
        <v>30276</v>
      </c>
      <c r="F75" s="12" t="s">
        <v>8</v>
      </c>
      <c r="G75" s="12">
        <v>1002</v>
      </c>
      <c r="H75" s="12" t="str">
        <f>LOOKUP(G75,departamento!A:A,departamento!B:B)</f>
        <v>Vendas</v>
      </c>
      <c r="I75" s="12" t="s">
        <v>7</v>
      </c>
      <c r="J75" s="12" t="str">
        <f t="shared" si="2"/>
        <v>Reajustar</v>
      </c>
    </row>
    <row r="76" spans="1:10" x14ac:dyDescent="0.35">
      <c r="A76" s="4" t="s">
        <v>87</v>
      </c>
      <c r="B76" s="4" t="s">
        <v>223</v>
      </c>
      <c r="C76" s="9">
        <v>125796</v>
      </c>
      <c r="D76" s="10">
        <v>12144</v>
      </c>
      <c r="E76" s="11">
        <v>30351</v>
      </c>
      <c r="F76" s="12" t="s">
        <v>6</v>
      </c>
      <c r="G76" s="12">
        <v>1003</v>
      </c>
      <c r="H76" s="12" t="str">
        <f>LOOKUP(G76,departamento!A:A,departamento!B:B)</f>
        <v>Administrativo</v>
      </c>
      <c r="I76" s="12" t="s">
        <v>7</v>
      </c>
      <c r="J76" s="12" t="str">
        <f t="shared" si="2"/>
        <v>Não Reajustar</v>
      </c>
    </row>
    <row r="77" spans="1:10" x14ac:dyDescent="0.35">
      <c r="A77" s="4" t="s">
        <v>88</v>
      </c>
      <c r="B77" s="4" t="s">
        <v>222</v>
      </c>
      <c r="C77" s="9">
        <v>626268</v>
      </c>
      <c r="D77" s="10">
        <v>4840</v>
      </c>
      <c r="E77" s="11">
        <v>30358</v>
      </c>
      <c r="F77" s="12" t="s">
        <v>8</v>
      </c>
      <c r="G77" s="12">
        <v>1002</v>
      </c>
      <c r="H77" s="12" t="str">
        <f>LOOKUP(G77,departamento!A:A,departamento!B:B)</f>
        <v>Vendas</v>
      </c>
      <c r="I77" s="12" t="s">
        <v>10</v>
      </c>
      <c r="J77" s="12" t="str">
        <f t="shared" si="2"/>
        <v>Reajustar</v>
      </c>
    </row>
    <row r="78" spans="1:10" x14ac:dyDescent="0.35">
      <c r="A78" s="4" t="s">
        <v>89</v>
      </c>
      <c r="B78" s="4" t="s">
        <v>232</v>
      </c>
      <c r="C78" s="9">
        <v>812943</v>
      </c>
      <c r="D78" s="10">
        <v>12100</v>
      </c>
      <c r="E78" s="11">
        <v>30402</v>
      </c>
      <c r="F78" s="12" t="s">
        <v>8</v>
      </c>
      <c r="G78" s="12">
        <v>1002</v>
      </c>
      <c r="H78" s="12" t="str">
        <f>LOOKUP(G78,departamento!A:A,departamento!B:B)</f>
        <v>Vendas</v>
      </c>
      <c r="I78" s="12" t="s">
        <v>7</v>
      </c>
      <c r="J78" s="12" t="str">
        <f t="shared" si="2"/>
        <v>Não Reajustar</v>
      </c>
    </row>
    <row r="79" spans="1:10" x14ac:dyDescent="0.35">
      <c r="A79" s="4" t="s">
        <v>90</v>
      </c>
      <c r="B79" s="4" t="s">
        <v>222</v>
      </c>
      <c r="C79" s="9">
        <v>525352</v>
      </c>
      <c r="D79" s="10">
        <v>3300</v>
      </c>
      <c r="E79" s="11">
        <v>30446</v>
      </c>
      <c r="F79" s="12" t="s">
        <v>8</v>
      </c>
      <c r="G79" s="12">
        <v>1002</v>
      </c>
      <c r="H79" s="12" t="str">
        <f>LOOKUP(G79,departamento!A:A,departamento!B:B)</f>
        <v>Vendas</v>
      </c>
      <c r="I79" s="12" t="s">
        <v>7</v>
      </c>
      <c r="J79" s="12" t="str">
        <f t="shared" si="2"/>
        <v>Reajustar</v>
      </c>
    </row>
    <row r="80" spans="1:10" x14ac:dyDescent="0.35">
      <c r="A80" s="4" t="s">
        <v>91</v>
      </c>
      <c r="B80" s="4" t="s">
        <v>222</v>
      </c>
      <c r="C80" s="9">
        <v>328345</v>
      </c>
      <c r="D80" s="10">
        <v>3300</v>
      </c>
      <c r="E80" s="11">
        <v>30544</v>
      </c>
      <c r="F80" s="12" t="s">
        <v>6</v>
      </c>
      <c r="G80" s="12">
        <v>1002</v>
      </c>
      <c r="H80" s="12" t="str">
        <f>LOOKUP(G80,departamento!A:A,departamento!B:B)</f>
        <v>Vendas</v>
      </c>
      <c r="I80" s="12" t="s">
        <v>7</v>
      </c>
      <c r="J80" s="12" t="str">
        <f t="shared" si="2"/>
        <v>Reajustar</v>
      </c>
    </row>
    <row r="81" spans="1:10" x14ac:dyDescent="0.35">
      <c r="A81" s="4" t="s">
        <v>92</v>
      </c>
      <c r="B81" s="4" t="s">
        <v>222</v>
      </c>
      <c r="C81" s="9">
        <v>268980</v>
      </c>
      <c r="D81" s="10">
        <v>4620</v>
      </c>
      <c r="E81" s="11">
        <v>30552</v>
      </c>
      <c r="F81" s="12" t="s">
        <v>8</v>
      </c>
      <c r="G81" s="12">
        <v>1002</v>
      </c>
      <c r="H81" s="12" t="str">
        <f>LOOKUP(G81,departamento!A:A,departamento!B:B)</f>
        <v>Vendas</v>
      </c>
      <c r="I81" s="12" t="s">
        <v>7</v>
      </c>
      <c r="J81" s="12" t="str">
        <f t="shared" si="2"/>
        <v>Reajustar</v>
      </c>
    </row>
    <row r="82" spans="1:10" x14ac:dyDescent="0.35">
      <c r="A82" s="4" t="s">
        <v>93</v>
      </c>
      <c r="B82" s="4" t="s">
        <v>227</v>
      </c>
      <c r="C82" s="9">
        <v>104056</v>
      </c>
      <c r="D82" s="10">
        <v>5940</v>
      </c>
      <c r="E82" s="11">
        <v>30580</v>
      </c>
      <c r="F82" s="12" t="s">
        <v>8</v>
      </c>
      <c r="G82" s="12">
        <v>1002</v>
      </c>
      <c r="H82" s="12" t="str">
        <f>LOOKUP(G82,departamento!A:A,departamento!B:B)</f>
        <v>Vendas</v>
      </c>
      <c r="I82" s="12" t="s">
        <v>7</v>
      </c>
      <c r="J82" s="12" t="str">
        <f t="shared" si="2"/>
        <v>Reajustar</v>
      </c>
    </row>
    <row r="83" spans="1:10" x14ac:dyDescent="0.35">
      <c r="A83" s="4" t="s">
        <v>94</v>
      </c>
      <c r="B83" s="4" t="s">
        <v>234</v>
      </c>
      <c r="C83" s="9">
        <v>732234</v>
      </c>
      <c r="D83" s="10">
        <v>6908</v>
      </c>
      <c r="E83" s="11">
        <v>30735</v>
      </c>
      <c r="F83" s="12" t="s">
        <v>6</v>
      </c>
      <c r="G83" s="12">
        <v>1003</v>
      </c>
      <c r="H83" s="12" t="str">
        <f>LOOKUP(G83,departamento!A:A,departamento!B:B)</f>
        <v>Administrativo</v>
      </c>
      <c r="I83" s="12" t="s">
        <v>7</v>
      </c>
      <c r="J83" s="12" t="str">
        <f t="shared" si="2"/>
        <v>Reajustar</v>
      </c>
    </row>
    <row r="84" spans="1:10" x14ac:dyDescent="0.35">
      <c r="A84" s="4" t="s">
        <v>95</v>
      </c>
      <c r="B84" s="4" t="s">
        <v>227</v>
      </c>
      <c r="C84" s="9">
        <v>133192</v>
      </c>
      <c r="D84" s="10">
        <v>4840</v>
      </c>
      <c r="E84" s="11">
        <v>30758</v>
      </c>
      <c r="F84" s="12" t="s">
        <v>8</v>
      </c>
      <c r="G84" s="12">
        <v>1002</v>
      </c>
      <c r="H84" s="12" t="str">
        <f>LOOKUP(G84,departamento!A:A,departamento!B:B)</f>
        <v>Vendas</v>
      </c>
      <c r="I84" s="12" t="s">
        <v>7</v>
      </c>
      <c r="J84" s="12" t="str">
        <f t="shared" si="2"/>
        <v>Reajustar</v>
      </c>
    </row>
    <row r="85" spans="1:10" x14ac:dyDescent="0.35">
      <c r="A85" s="4" t="s">
        <v>96</v>
      </c>
      <c r="B85" s="4" t="s">
        <v>220</v>
      </c>
      <c r="C85" s="9">
        <v>119969</v>
      </c>
      <c r="D85" s="10">
        <v>5940</v>
      </c>
      <c r="E85" s="11">
        <v>30774</v>
      </c>
      <c r="F85" s="12" t="s">
        <v>8</v>
      </c>
      <c r="G85" s="12">
        <v>1003</v>
      </c>
      <c r="H85" s="12" t="str">
        <f>LOOKUP(G85,departamento!A:A,departamento!B:B)</f>
        <v>Administrativo</v>
      </c>
      <c r="I85" s="12" t="s">
        <v>7</v>
      </c>
      <c r="J85" s="12" t="str">
        <f t="shared" si="2"/>
        <v>Reajustar</v>
      </c>
    </row>
    <row r="86" spans="1:10" x14ac:dyDescent="0.35">
      <c r="A86" s="4" t="s">
        <v>97</v>
      </c>
      <c r="B86" s="4" t="s">
        <v>238</v>
      </c>
      <c r="C86" s="9">
        <v>982787</v>
      </c>
      <c r="D86" s="10">
        <v>7689</v>
      </c>
      <c r="E86" s="11">
        <v>30786</v>
      </c>
      <c r="F86" s="12" t="s">
        <v>8</v>
      </c>
      <c r="G86" s="12">
        <v>1001</v>
      </c>
      <c r="H86" s="12" t="str">
        <f>LOOKUP(G86,departamento!A:A,departamento!B:B)</f>
        <v>Produção</v>
      </c>
      <c r="I86" s="12" t="s">
        <v>7</v>
      </c>
      <c r="J86" s="12" t="str">
        <f t="shared" si="2"/>
        <v>Reajustar</v>
      </c>
    </row>
    <row r="87" spans="1:10" x14ac:dyDescent="0.35">
      <c r="A87" s="4" t="s">
        <v>98</v>
      </c>
      <c r="B87" s="4" t="s">
        <v>220</v>
      </c>
      <c r="C87" s="9">
        <v>307121</v>
      </c>
      <c r="D87" s="10">
        <v>12566</v>
      </c>
      <c r="E87" s="11">
        <v>30807</v>
      </c>
      <c r="F87" s="12" t="s">
        <v>6</v>
      </c>
      <c r="G87" s="12">
        <v>1003</v>
      </c>
      <c r="H87" s="12" t="str">
        <f>LOOKUP(G87,departamento!A:A,departamento!B:B)</f>
        <v>Administrativo</v>
      </c>
      <c r="I87" s="12" t="s">
        <v>7</v>
      </c>
      <c r="J87" s="12" t="str">
        <f t="shared" si="2"/>
        <v>Não Reajustar</v>
      </c>
    </row>
    <row r="88" spans="1:10" x14ac:dyDescent="0.35">
      <c r="A88" s="4" t="s">
        <v>99</v>
      </c>
      <c r="B88" s="4" t="s">
        <v>222</v>
      </c>
      <c r="C88" s="9">
        <v>128259</v>
      </c>
      <c r="D88" s="10">
        <v>3300</v>
      </c>
      <c r="E88" s="11">
        <v>30821</v>
      </c>
      <c r="F88" s="12" t="s">
        <v>8</v>
      </c>
      <c r="G88" s="12">
        <v>1002</v>
      </c>
      <c r="H88" s="12" t="str">
        <f>LOOKUP(G88,departamento!A:A,departamento!B:B)</f>
        <v>Vendas</v>
      </c>
      <c r="I88" s="12" t="s">
        <v>7</v>
      </c>
      <c r="J88" s="12" t="str">
        <f t="shared" si="2"/>
        <v>Reajustar</v>
      </c>
    </row>
    <row r="89" spans="1:10" x14ac:dyDescent="0.35">
      <c r="A89" s="4" t="s">
        <v>100</v>
      </c>
      <c r="B89" s="4" t="s">
        <v>220</v>
      </c>
      <c r="C89" s="9">
        <v>767803</v>
      </c>
      <c r="D89" s="10">
        <v>10472</v>
      </c>
      <c r="E89" s="11">
        <v>30824</v>
      </c>
      <c r="F89" s="12" t="s">
        <v>6</v>
      </c>
      <c r="G89" s="12">
        <v>1003</v>
      </c>
      <c r="H89" s="12" t="str">
        <f>LOOKUP(G89,departamento!A:A,departamento!B:B)</f>
        <v>Administrativo</v>
      </c>
      <c r="I89" s="12" t="s">
        <v>7</v>
      </c>
      <c r="J89" s="12" t="str">
        <f t="shared" si="2"/>
        <v>Reajustar</v>
      </c>
    </row>
    <row r="90" spans="1:10" x14ac:dyDescent="0.35">
      <c r="A90" s="4" t="s">
        <v>101</v>
      </c>
      <c r="B90" s="4" t="s">
        <v>222</v>
      </c>
      <c r="C90" s="9">
        <v>591493</v>
      </c>
      <c r="D90" s="10">
        <v>3740</v>
      </c>
      <c r="E90" s="11">
        <v>30835</v>
      </c>
      <c r="F90" s="12" t="s">
        <v>6</v>
      </c>
      <c r="G90" s="12">
        <v>1002</v>
      </c>
      <c r="H90" s="12" t="str">
        <f>LOOKUP(G90,departamento!A:A,departamento!B:B)</f>
        <v>Vendas</v>
      </c>
      <c r="I90" s="12" t="s">
        <v>7</v>
      </c>
      <c r="J90" s="12" t="str">
        <f t="shared" si="2"/>
        <v>Reajustar</v>
      </c>
    </row>
    <row r="91" spans="1:10" x14ac:dyDescent="0.35">
      <c r="A91" s="4" t="s">
        <v>102</v>
      </c>
      <c r="B91" s="4" t="s">
        <v>239</v>
      </c>
      <c r="C91" s="9">
        <v>143014</v>
      </c>
      <c r="D91" s="10">
        <v>14300</v>
      </c>
      <c r="E91" s="11">
        <v>30922</v>
      </c>
      <c r="F91" s="12" t="s">
        <v>6</v>
      </c>
      <c r="G91" s="12">
        <v>1003</v>
      </c>
      <c r="H91" s="12" t="str">
        <f>LOOKUP(G91,departamento!A:A,departamento!B:B)</f>
        <v>Administrativo</v>
      </c>
      <c r="I91" s="12" t="s">
        <v>9</v>
      </c>
      <c r="J91" s="12" t="str">
        <f t="shared" si="2"/>
        <v>Não Reajustar</v>
      </c>
    </row>
    <row r="92" spans="1:10" x14ac:dyDescent="0.35">
      <c r="A92" s="4" t="s">
        <v>103</v>
      </c>
      <c r="B92" s="4" t="s">
        <v>227</v>
      </c>
      <c r="C92" s="9">
        <v>170486</v>
      </c>
      <c r="D92" s="10">
        <v>5500</v>
      </c>
      <c r="E92" s="11">
        <v>30937</v>
      </c>
      <c r="F92" s="12" t="s">
        <v>6</v>
      </c>
      <c r="G92" s="12">
        <v>1002</v>
      </c>
      <c r="H92" s="12" t="str">
        <f>LOOKUP(G92,departamento!A:A,departamento!B:B)</f>
        <v>Vendas</v>
      </c>
      <c r="I92" s="12" t="s">
        <v>7</v>
      </c>
      <c r="J92" s="12" t="str">
        <f t="shared" si="2"/>
        <v>Reajustar</v>
      </c>
    </row>
    <row r="93" spans="1:10" x14ac:dyDescent="0.35">
      <c r="A93" s="4" t="s">
        <v>104</v>
      </c>
      <c r="B93" s="4" t="s">
        <v>227</v>
      </c>
      <c r="C93" s="9">
        <v>650354</v>
      </c>
      <c r="D93" s="10">
        <v>5720</v>
      </c>
      <c r="E93" s="11">
        <v>30956</v>
      </c>
      <c r="F93" s="12" t="s">
        <v>8</v>
      </c>
      <c r="G93" s="12">
        <v>1002</v>
      </c>
      <c r="H93" s="12" t="str">
        <f>LOOKUP(G93,departamento!A:A,departamento!B:B)</f>
        <v>Vendas</v>
      </c>
      <c r="I93" s="12" t="s">
        <v>7</v>
      </c>
      <c r="J93" s="12" t="str">
        <f t="shared" si="2"/>
        <v>Reajustar</v>
      </c>
    </row>
    <row r="94" spans="1:10" x14ac:dyDescent="0.35">
      <c r="A94" s="4" t="s">
        <v>105</v>
      </c>
      <c r="B94" s="4" t="s">
        <v>222</v>
      </c>
      <c r="C94" s="9">
        <v>722038</v>
      </c>
      <c r="D94" s="10">
        <v>4840</v>
      </c>
      <c r="E94" s="11">
        <v>31008</v>
      </c>
      <c r="F94" s="12" t="s">
        <v>6</v>
      </c>
      <c r="G94" s="12">
        <v>1002</v>
      </c>
      <c r="H94" s="12" t="str">
        <f>LOOKUP(G94,departamento!A:A,departamento!B:B)</f>
        <v>Vendas</v>
      </c>
      <c r="I94" s="12" t="s">
        <v>10</v>
      </c>
      <c r="J94" s="12" t="str">
        <f t="shared" si="2"/>
        <v>Reajustar</v>
      </c>
    </row>
    <row r="95" spans="1:10" x14ac:dyDescent="0.35">
      <c r="A95" s="4" t="s">
        <v>106</v>
      </c>
      <c r="B95" s="4" t="s">
        <v>226</v>
      </c>
      <c r="C95" s="9">
        <v>155056</v>
      </c>
      <c r="D95" s="10">
        <v>8000</v>
      </c>
      <c r="E95" s="11">
        <v>31011</v>
      </c>
      <c r="F95" s="12" t="s">
        <v>6</v>
      </c>
      <c r="G95" s="12">
        <v>1004</v>
      </c>
      <c r="H95" s="12" t="str">
        <f>LOOKUP(G95,departamento!A:A,departamento!B:B)</f>
        <v>TI</v>
      </c>
      <c r="I95" s="12" t="s">
        <v>7</v>
      </c>
      <c r="J95" s="12" t="str">
        <f t="shared" si="2"/>
        <v>Reajustar</v>
      </c>
    </row>
    <row r="96" spans="1:10" x14ac:dyDescent="0.35">
      <c r="A96" s="4" t="s">
        <v>107</v>
      </c>
      <c r="B96" s="4" t="s">
        <v>222</v>
      </c>
      <c r="C96" s="9">
        <v>262676</v>
      </c>
      <c r="D96" s="10">
        <v>4290</v>
      </c>
      <c r="E96" s="11">
        <v>31016</v>
      </c>
      <c r="F96" s="12" t="s">
        <v>6</v>
      </c>
      <c r="G96" s="12">
        <v>1002</v>
      </c>
      <c r="H96" s="12" t="str">
        <f>LOOKUP(G96,departamento!A:A,departamento!B:B)</f>
        <v>Vendas</v>
      </c>
      <c r="I96" s="12" t="s">
        <v>7</v>
      </c>
      <c r="J96" s="12" t="str">
        <f t="shared" si="2"/>
        <v>Reajustar</v>
      </c>
    </row>
    <row r="97" spans="1:10" x14ac:dyDescent="0.35">
      <c r="A97" s="4" t="s">
        <v>108</v>
      </c>
      <c r="B97" s="4" t="s">
        <v>222</v>
      </c>
      <c r="C97" s="9">
        <v>501014</v>
      </c>
      <c r="D97" s="10">
        <v>4620</v>
      </c>
      <c r="E97" s="11">
        <v>31078</v>
      </c>
      <c r="F97" s="12" t="s">
        <v>8</v>
      </c>
      <c r="G97" s="12">
        <v>1002</v>
      </c>
      <c r="H97" s="12" t="str">
        <f>LOOKUP(G97,departamento!A:A,departamento!B:B)</f>
        <v>Vendas</v>
      </c>
      <c r="I97" s="12" t="s">
        <v>7</v>
      </c>
      <c r="J97" s="12" t="str">
        <f t="shared" si="2"/>
        <v>Reajustar</v>
      </c>
    </row>
    <row r="98" spans="1:10" x14ac:dyDescent="0.35">
      <c r="A98" s="4" t="s">
        <v>109</v>
      </c>
      <c r="B98" s="4" t="s">
        <v>227</v>
      </c>
      <c r="C98" s="9">
        <v>162588</v>
      </c>
      <c r="D98" s="10">
        <v>5500</v>
      </c>
      <c r="E98" s="11">
        <v>31079</v>
      </c>
      <c r="F98" s="12" t="s">
        <v>6</v>
      </c>
      <c r="G98" s="12">
        <v>1002</v>
      </c>
      <c r="H98" s="12" t="str">
        <f>LOOKUP(G98,departamento!A:A,departamento!B:B)</f>
        <v>Vendas</v>
      </c>
      <c r="I98" s="12" t="s">
        <v>7</v>
      </c>
      <c r="J98" s="12" t="str">
        <f t="shared" si="2"/>
        <v>Reajustar</v>
      </c>
    </row>
    <row r="99" spans="1:10" x14ac:dyDescent="0.35">
      <c r="A99" s="4" t="s">
        <v>110</v>
      </c>
      <c r="B99" s="4" t="s">
        <v>222</v>
      </c>
      <c r="C99" s="9">
        <v>352557</v>
      </c>
      <c r="D99" s="10">
        <v>3960</v>
      </c>
      <c r="E99" s="11">
        <v>31154</v>
      </c>
      <c r="F99" s="12" t="s">
        <v>6</v>
      </c>
      <c r="G99" s="12">
        <v>1002</v>
      </c>
      <c r="H99" s="12" t="str">
        <f>LOOKUP(G99,departamento!A:A,departamento!B:B)</f>
        <v>Vendas</v>
      </c>
      <c r="I99" s="12" t="s">
        <v>7</v>
      </c>
      <c r="J99" s="12" t="str">
        <f t="shared" si="2"/>
        <v>Reajustar</v>
      </c>
    </row>
    <row r="100" spans="1:10" x14ac:dyDescent="0.35">
      <c r="A100" s="4" t="s">
        <v>111</v>
      </c>
      <c r="B100" s="4" t="s">
        <v>235</v>
      </c>
      <c r="C100" s="9">
        <v>146446</v>
      </c>
      <c r="D100" s="10">
        <v>14300</v>
      </c>
      <c r="E100" s="11">
        <v>31173</v>
      </c>
      <c r="F100" s="12" t="s">
        <v>6</v>
      </c>
      <c r="G100" s="12">
        <v>1003</v>
      </c>
      <c r="H100" s="12" t="str">
        <f>LOOKUP(G100,departamento!A:A,departamento!B:B)</f>
        <v>Administrativo</v>
      </c>
      <c r="I100" s="12" t="s">
        <v>9</v>
      </c>
      <c r="J100" s="12" t="str">
        <f t="shared" si="2"/>
        <v>Não Reajustar</v>
      </c>
    </row>
    <row r="101" spans="1:10" x14ac:dyDescent="0.35">
      <c r="A101" s="4" t="s">
        <v>112</v>
      </c>
      <c r="B101" s="4" t="s">
        <v>222</v>
      </c>
      <c r="C101" s="9">
        <v>195708</v>
      </c>
      <c r="D101" s="10">
        <v>3520</v>
      </c>
      <c r="E101" s="11">
        <v>31263</v>
      </c>
      <c r="F101" s="12" t="s">
        <v>6</v>
      </c>
      <c r="G101" s="12">
        <v>1002</v>
      </c>
      <c r="H101" s="12" t="str">
        <f>LOOKUP(G101,departamento!A:A,departamento!B:B)</f>
        <v>Vendas</v>
      </c>
      <c r="I101" s="12" t="s">
        <v>9</v>
      </c>
      <c r="J101" s="12" t="str">
        <f t="shared" si="2"/>
        <v>Reajustar</v>
      </c>
    </row>
    <row r="102" spans="1:10" x14ac:dyDescent="0.35">
      <c r="A102" s="4" t="s">
        <v>113</v>
      </c>
      <c r="B102" s="4" t="s">
        <v>222</v>
      </c>
      <c r="C102" s="9">
        <v>313134</v>
      </c>
      <c r="D102" s="10">
        <v>5445</v>
      </c>
      <c r="E102" s="11">
        <v>31284</v>
      </c>
      <c r="F102" s="12" t="s">
        <v>8</v>
      </c>
      <c r="G102" s="12">
        <v>1002</v>
      </c>
      <c r="H102" s="12" t="str">
        <f>LOOKUP(G102,departamento!A:A,departamento!B:B)</f>
        <v>Vendas</v>
      </c>
      <c r="I102" s="12" t="s">
        <v>9</v>
      </c>
      <c r="J102" s="12" t="str">
        <f t="shared" si="2"/>
        <v>Reajustar</v>
      </c>
    </row>
    <row r="103" spans="1:10" x14ac:dyDescent="0.35">
      <c r="A103" s="4" t="s">
        <v>114</v>
      </c>
      <c r="B103" s="4" t="s">
        <v>240</v>
      </c>
      <c r="C103" s="9">
        <v>446920</v>
      </c>
      <c r="D103" s="10">
        <v>7500</v>
      </c>
      <c r="E103" s="11">
        <v>31385</v>
      </c>
      <c r="F103" s="12" t="s">
        <v>8</v>
      </c>
      <c r="G103" s="12">
        <v>1003</v>
      </c>
      <c r="H103" s="12" t="str">
        <f>LOOKUP(G103,departamento!A:A,departamento!B:B)</f>
        <v>Administrativo</v>
      </c>
      <c r="I103" s="12" t="s">
        <v>7</v>
      </c>
      <c r="J103" s="12" t="str">
        <f t="shared" si="2"/>
        <v>Reajustar</v>
      </c>
    </row>
    <row r="104" spans="1:10" x14ac:dyDescent="0.35">
      <c r="A104" s="4" t="s">
        <v>115</v>
      </c>
      <c r="B104" s="4" t="s">
        <v>222</v>
      </c>
      <c r="C104" s="9">
        <v>125253</v>
      </c>
      <c r="D104" s="10">
        <v>5280</v>
      </c>
      <c r="E104" s="11">
        <v>31486</v>
      </c>
      <c r="F104" s="12" t="s">
        <v>8</v>
      </c>
      <c r="G104" s="12">
        <v>1002</v>
      </c>
      <c r="H104" s="12" t="str">
        <f>LOOKUP(G104,departamento!A:A,departamento!B:B)</f>
        <v>Vendas</v>
      </c>
      <c r="I104" s="12" t="s">
        <v>7</v>
      </c>
      <c r="J104" s="12" t="str">
        <f t="shared" si="2"/>
        <v>Reajustar</v>
      </c>
    </row>
    <row r="105" spans="1:10" x14ac:dyDescent="0.35">
      <c r="A105" s="4" t="s">
        <v>116</v>
      </c>
      <c r="B105" s="4" t="s">
        <v>220</v>
      </c>
      <c r="C105" s="9">
        <v>239938</v>
      </c>
      <c r="D105" s="10">
        <v>10340</v>
      </c>
      <c r="E105" s="11">
        <v>31515</v>
      </c>
      <c r="F105" s="12" t="s">
        <v>8</v>
      </c>
      <c r="G105" s="12">
        <v>1003</v>
      </c>
      <c r="H105" s="12" t="str">
        <f>LOOKUP(G105,departamento!A:A,departamento!B:B)</f>
        <v>Administrativo</v>
      </c>
      <c r="I105" s="12" t="s">
        <v>7</v>
      </c>
      <c r="J105" s="12" t="str">
        <f t="shared" si="2"/>
        <v>Reajustar</v>
      </c>
    </row>
    <row r="106" spans="1:10" x14ac:dyDescent="0.35">
      <c r="A106" s="4" t="s">
        <v>117</v>
      </c>
      <c r="B106" s="4" t="s">
        <v>231</v>
      </c>
      <c r="C106" s="9">
        <v>299923</v>
      </c>
      <c r="D106" s="10">
        <v>8580</v>
      </c>
      <c r="E106" s="11">
        <v>31517</v>
      </c>
      <c r="F106" s="12" t="s">
        <v>6</v>
      </c>
      <c r="G106" s="12">
        <v>1003</v>
      </c>
      <c r="H106" s="12" t="str">
        <f>LOOKUP(G106,departamento!A:A,departamento!B:B)</f>
        <v>Administrativo</v>
      </c>
      <c r="I106" s="12" t="s">
        <v>7</v>
      </c>
      <c r="J106" s="12" t="str">
        <f t="shared" si="2"/>
        <v>Reajustar</v>
      </c>
    </row>
    <row r="107" spans="1:10" x14ac:dyDescent="0.35">
      <c r="A107" s="4" t="s">
        <v>118</v>
      </c>
      <c r="B107" s="4" t="s">
        <v>233</v>
      </c>
      <c r="C107" s="9">
        <v>383901</v>
      </c>
      <c r="D107" s="10">
        <v>10500</v>
      </c>
      <c r="E107" s="11">
        <v>31630</v>
      </c>
      <c r="F107" s="12" t="s">
        <v>6</v>
      </c>
      <c r="G107" s="12">
        <v>1003</v>
      </c>
      <c r="H107" s="12" t="str">
        <f>LOOKUP(G107,departamento!A:A,departamento!B:B)</f>
        <v>Administrativo</v>
      </c>
      <c r="I107" s="12" t="s">
        <v>7</v>
      </c>
      <c r="J107" s="12" t="str">
        <f t="shared" si="2"/>
        <v>Reajustar</v>
      </c>
    </row>
    <row r="108" spans="1:10" x14ac:dyDescent="0.35">
      <c r="A108" s="4" t="s">
        <v>119</v>
      </c>
      <c r="B108" s="4" t="s">
        <v>232</v>
      </c>
      <c r="C108" s="9">
        <v>101617</v>
      </c>
      <c r="D108" s="10">
        <v>11660</v>
      </c>
      <c r="E108" s="11">
        <v>31692</v>
      </c>
      <c r="F108" s="12" t="s">
        <v>6</v>
      </c>
      <c r="G108" s="12">
        <v>1002</v>
      </c>
      <c r="H108" s="12" t="str">
        <f>LOOKUP(G108,departamento!A:A,departamento!B:B)</f>
        <v>Vendas</v>
      </c>
      <c r="I108" s="12" t="s">
        <v>7</v>
      </c>
      <c r="J108" s="12" t="str">
        <f t="shared" si="2"/>
        <v>Reajustar</v>
      </c>
    </row>
    <row r="109" spans="1:10" x14ac:dyDescent="0.35">
      <c r="A109" s="4" t="s">
        <v>120</v>
      </c>
      <c r="B109" s="4" t="s">
        <v>232</v>
      </c>
      <c r="C109" s="9">
        <v>508089</v>
      </c>
      <c r="D109" s="10">
        <v>12100</v>
      </c>
      <c r="E109" s="11">
        <v>31710</v>
      </c>
      <c r="F109" s="12" t="s">
        <v>8</v>
      </c>
      <c r="G109" s="12">
        <v>1002</v>
      </c>
      <c r="H109" s="12" t="str">
        <f>LOOKUP(G109,departamento!A:A,departamento!B:B)</f>
        <v>Vendas</v>
      </c>
      <c r="I109" s="12" t="s">
        <v>9</v>
      </c>
      <c r="J109" s="12" t="str">
        <f t="shared" si="2"/>
        <v>Não Reajustar</v>
      </c>
    </row>
    <row r="110" spans="1:10" x14ac:dyDescent="0.35">
      <c r="A110" s="4" t="s">
        <v>121</v>
      </c>
      <c r="B110" s="4" t="s">
        <v>232</v>
      </c>
      <c r="C110" s="9">
        <v>254044</v>
      </c>
      <c r="D110" s="10">
        <v>11880</v>
      </c>
      <c r="E110" s="11">
        <v>31722</v>
      </c>
      <c r="F110" s="12" t="s">
        <v>6</v>
      </c>
      <c r="G110" s="12">
        <v>1002</v>
      </c>
      <c r="H110" s="12" t="str">
        <f>LOOKUP(G110,departamento!A:A,departamento!B:B)</f>
        <v>Vendas</v>
      </c>
      <c r="I110" s="12" t="s">
        <v>7</v>
      </c>
      <c r="J110" s="12" t="str">
        <f t="shared" si="2"/>
        <v>Reajustar</v>
      </c>
    </row>
    <row r="111" spans="1:10" x14ac:dyDescent="0.35">
      <c r="A111" s="4" t="s">
        <v>122</v>
      </c>
      <c r="B111" s="4" t="s">
        <v>241</v>
      </c>
      <c r="C111" s="9">
        <v>915292</v>
      </c>
      <c r="D111" s="10">
        <v>8701</v>
      </c>
      <c r="E111" s="11">
        <v>31725</v>
      </c>
      <c r="F111" s="12" t="s">
        <v>8</v>
      </c>
      <c r="G111" s="12">
        <v>1003</v>
      </c>
      <c r="H111" s="12" t="str">
        <f>LOOKUP(G111,departamento!A:A,departamento!B:B)</f>
        <v>Administrativo</v>
      </c>
      <c r="I111" s="12" t="s">
        <v>7</v>
      </c>
      <c r="J111" s="12" t="str">
        <f t="shared" si="2"/>
        <v>Reajustar</v>
      </c>
    </row>
    <row r="112" spans="1:10" x14ac:dyDescent="0.35">
      <c r="A112" s="4" t="s">
        <v>123</v>
      </c>
      <c r="B112" s="4" t="s">
        <v>222</v>
      </c>
      <c r="C112" s="9">
        <v>410431</v>
      </c>
      <c r="D112" s="10">
        <v>3740</v>
      </c>
      <c r="E112" s="11">
        <v>31738</v>
      </c>
      <c r="F112" s="12" t="s">
        <v>6</v>
      </c>
      <c r="G112" s="12">
        <v>1002</v>
      </c>
      <c r="H112" s="12" t="str">
        <f>LOOKUP(G112,departamento!A:A,departamento!B:B)</f>
        <v>Vendas</v>
      </c>
      <c r="I112" s="12" t="s">
        <v>7</v>
      </c>
      <c r="J112" s="12" t="str">
        <f t="shared" si="2"/>
        <v>Reajustar</v>
      </c>
    </row>
    <row r="113" spans="1:10" x14ac:dyDescent="0.35">
      <c r="A113" s="4" t="s">
        <v>124</v>
      </c>
      <c r="B113" s="4" t="s">
        <v>222</v>
      </c>
      <c r="C113" s="9">
        <v>105070</v>
      </c>
      <c r="D113" s="10">
        <v>4620</v>
      </c>
      <c r="E113" s="11">
        <v>31816</v>
      </c>
      <c r="F113" s="12" t="s">
        <v>8</v>
      </c>
      <c r="G113" s="12">
        <v>1002</v>
      </c>
      <c r="H113" s="12" t="str">
        <f>LOOKUP(G113,departamento!A:A,departamento!B:B)</f>
        <v>Vendas</v>
      </c>
      <c r="I113" s="12" t="s">
        <v>7</v>
      </c>
      <c r="J113" s="12" t="str">
        <f t="shared" si="2"/>
        <v>Reajustar</v>
      </c>
    </row>
    <row r="114" spans="1:10" x14ac:dyDescent="0.35">
      <c r="A114" s="4" t="s">
        <v>125</v>
      </c>
      <c r="B114" s="4" t="s">
        <v>227</v>
      </c>
      <c r="C114" s="9">
        <v>416226</v>
      </c>
      <c r="D114" s="10">
        <v>5742</v>
      </c>
      <c r="E114" s="11">
        <v>31863</v>
      </c>
      <c r="F114" s="12" t="s">
        <v>6</v>
      </c>
      <c r="G114" s="12">
        <v>1002</v>
      </c>
      <c r="H114" s="12" t="str">
        <f>LOOKUP(G114,departamento!A:A,departamento!B:B)</f>
        <v>Vendas</v>
      </c>
      <c r="I114" s="12" t="s">
        <v>9</v>
      </c>
      <c r="J114" s="12" t="str">
        <f t="shared" si="2"/>
        <v>Reajustar</v>
      </c>
    </row>
    <row r="115" spans="1:10" x14ac:dyDescent="0.35">
      <c r="A115" s="4" t="s">
        <v>126</v>
      </c>
      <c r="B115" s="4" t="s">
        <v>225</v>
      </c>
      <c r="C115" s="9">
        <v>302844</v>
      </c>
      <c r="D115" s="10">
        <v>5400</v>
      </c>
      <c r="E115" s="11">
        <v>31915</v>
      </c>
      <c r="F115" s="12" t="s">
        <v>6</v>
      </c>
      <c r="G115" s="12">
        <v>1004</v>
      </c>
      <c r="H115" s="12" t="str">
        <f>LOOKUP(G115,departamento!A:A,departamento!B:B)</f>
        <v>TI</v>
      </c>
      <c r="I115" s="12" t="s">
        <v>7</v>
      </c>
      <c r="J115" s="12" t="str">
        <f t="shared" si="2"/>
        <v>Reajustar</v>
      </c>
    </row>
    <row r="116" spans="1:10" x14ac:dyDescent="0.35">
      <c r="A116" s="4" t="s">
        <v>127</v>
      </c>
      <c r="B116" s="4" t="s">
        <v>222</v>
      </c>
      <c r="C116" s="9">
        <v>144407</v>
      </c>
      <c r="D116" s="10">
        <v>4180</v>
      </c>
      <c r="E116" s="11">
        <v>31967</v>
      </c>
      <c r="F116" s="12" t="s">
        <v>8</v>
      </c>
      <c r="G116" s="12">
        <v>1002</v>
      </c>
      <c r="H116" s="12" t="str">
        <f>LOOKUP(G116,departamento!A:A,departamento!B:B)</f>
        <v>Vendas</v>
      </c>
      <c r="I116" s="12" t="s">
        <v>7</v>
      </c>
      <c r="J116" s="12" t="str">
        <f t="shared" si="2"/>
        <v>Reajustar</v>
      </c>
    </row>
    <row r="117" spans="1:10" x14ac:dyDescent="0.35">
      <c r="A117" s="4" t="s">
        <v>128</v>
      </c>
      <c r="B117" s="4" t="s">
        <v>222</v>
      </c>
      <c r="C117" s="9">
        <v>282046</v>
      </c>
      <c r="D117" s="10">
        <v>3080</v>
      </c>
      <c r="E117" s="11">
        <v>32013</v>
      </c>
      <c r="F117" s="12" t="s">
        <v>6</v>
      </c>
      <c r="G117" s="12">
        <v>1002</v>
      </c>
      <c r="H117" s="12" t="str">
        <f>LOOKUP(G117,departamento!A:A,departamento!B:B)</f>
        <v>Vendas</v>
      </c>
      <c r="I117" s="12" t="s">
        <v>7</v>
      </c>
      <c r="J117" s="12" t="str">
        <f t="shared" si="2"/>
        <v>Reajustar</v>
      </c>
    </row>
    <row r="118" spans="1:10" x14ac:dyDescent="0.35">
      <c r="A118" s="4" t="s">
        <v>129</v>
      </c>
      <c r="B118" s="4" t="s">
        <v>222</v>
      </c>
      <c r="C118" s="9">
        <v>137717</v>
      </c>
      <c r="D118" s="10">
        <v>4620</v>
      </c>
      <c r="E118" s="11">
        <v>32095</v>
      </c>
      <c r="F118" s="12" t="s">
        <v>6</v>
      </c>
      <c r="G118" s="12">
        <v>1002</v>
      </c>
      <c r="H118" s="12" t="str">
        <f>LOOKUP(G118,departamento!A:A,departamento!B:B)</f>
        <v>Vendas</v>
      </c>
      <c r="I118" s="12" t="s">
        <v>7</v>
      </c>
      <c r="J118" s="12" t="str">
        <f t="shared" si="2"/>
        <v>Reajustar</v>
      </c>
    </row>
    <row r="119" spans="1:10" x14ac:dyDescent="0.35">
      <c r="A119" s="4" t="s">
        <v>130</v>
      </c>
      <c r="B119" s="4" t="s">
        <v>222</v>
      </c>
      <c r="C119" s="9">
        <v>336225</v>
      </c>
      <c r="D119" s="10">
        <v>4400</v>
      </c>
      <c r="E119" s="11">
        <v>32174</v>
      </c>
      <c r="F119" s="12" t="s">
        <v>6</v>
      </c>
      <c r="G119" s="12">
        <v>1002</v>
      </c>
      <c r="H119" s="12" t="str">
        <f>LOOKUP(G119,departamento!A:A,departamento!B:B)</f>
        <v>Vendas</v>
      </c>
      <c r="I119" s="12" t="s">
        <v>7</v>
      </c>
      <c r="J119" s="12" t="str">
        <f t="shared" si="2"/>
        <v>Reajustar</v>
      </c>
    </row>
    <row r="120" spans="1:10" x14ac:dyDescent="0.35">
      <c r="A120" s="4" t="s">
        <v>131</v>
      </c>
      <c r="B120" s="4" t="s">
        <v>222</v>
      </c>
      <c r="C120" s="9">
        <v>537960</v>
      </c>
      <c r="D120" s="10">
        <v>5280</v>
      </c>
      <c r="E120" s="11">
        <v>32184</v>
      </c>
      <c r="F120" s="12" t="s">
        <v>6</v>
      </c>
      <c r="G120" s="12">
        <v>1002</v>
      </c>
      <c r="H120" s="12" t="str">
        <f>LOOKUP(G120,departamento!A:A,departamento!B:B)</f>
        <v>Vendas</v>
      </c>
      <c r="I120" s="12" t="s">
        <v>7</v>
      </c>
      <c r="J120" s="12" t="str">
        <f t="shared" si="2"/>
        <v>Reajustar</v>
      </c>
    </row>
    <row r="121" spans="1:10" x14ac:dyDescent="0.35">
      <c r="A121" s="4" t="s">
        <v>132</v>
      </c>
      <c r="B121" s="4" t="s">
        <v>222</v>
      </c>
      <c r="C121" s="9">
        <v>172147</v>
      </c>
      <c r="D121" s="10">
        <v>4840</v>
      </c>
      <c r="E121" s="11">
        <v>32190</v>
      </c>
      <c r="F121" s="12" t="s">
        <v>6</v>
      </c>
      <c r="G121" s="12">
        <v>1002</v>
      </c>
      <c r="H121" s="12" t="str">
        <f>LOOKUP(G121,departamento!A:A,departamento!B:B)</f>
        <v>Vendas</v>
      </c>
      <c r="I121" s="12" t="s">
        <v>7</v>
      </c>
      <c r="J121" s="12" t="str">
        <f t="shared" si="2"/>
        <v>Reajustar</v>
      </c>
    </row>
    <row r="122" spans="1:10" x14ac:dyDescent="0.35">
      <c r="A122" s="4" t="s">
        <v>133</v>
      </c>
      <c r="B122" s="4" t="s">
        <v>242</v>
      </c>
      <c r="C122" s="9">
        <v>396944</v>
      </c>
      <c r="D122" s="10">
        <v>13200</v>
      </c>
      <c r="E122" s="11">
        <v>32219</v>
      </c>
      <c r="F122" s="12" t="s">
        <v>6</v>
      </c>
      <c r="G122" s="12">
        <v>1002</v>
      </c>
      <c r="H122" s="12" t="str">
        <f>LOOKUP(G122,departamento!A:A,departamento!B:B)</f>
        <v>Vendas</v>
      </c>
      <c r="I122" s="12" t="s">
        <v>9</v>
      </c>
      <c r="J122" s="12" t="str">
        <f t="shared" si="2"/>
        <v>Não Reajustar</v>
      </c>
    </row>
    <row r="123" spans="1:10" x14ac:dyDescent="0.35">
      <c r="A123" s="4" t="s">
        <v>134</v>
      </c>
      <c r="B123" s="4" t="s">
        <v>240</v>
      </c>
      <c r="C123" s="9">
        <v>893840</v>
      </c>
      <c r="D123" s="10">
        <v>8000</v>
      </c>
      <c r="E123" s="11">
        <v>32240</v>
      </c>
      <c r="F123" s="12" t="s">
        <v>6</v>
      </c>
      <c r="G123" s="12">
        <v>1003</v>
      </c>
      <c r="H123" s="12" t="str">
        <f>LOOKUP(G123,departamento!A:A,departamento!B:B)</f>
        <v>Administrativo</v>
      </c>
      <c r="I123" s="12" t="s">
        <v>7</v>
      </c>
      <c r="J123" s="12" t="str">
        <f t="shared" si="2"/>
        <v>Reajustar</v>
      </c>
    </row>
    <row r="124" spans="1:10" x14ac:dyDescent="0.35">
      <c r="A124" s="4" t="s">
        <v>135</v>
      </c>
      <c r="B124" s="4" t="s">
        <v>222</v>
      </c>
      <c r="C124" s="9">
        <v>164172</v>
      </c>
      <c r="D124" s="10">
        <v>4840</v>
      </c>
      <c r="E124" s="11">
        <v>32277</v>
      </c>
      <c r="F124" s="12" t="s">
        <v>6</v>
      </c>
      <c r="G124" s="12">
        <v>1002</v>
      </c>
      <c r="H124" s="12" t="str">
        <f>LOOKUP(G124,departamento!A:A,departamento!B:B)</f>
        <v>Vendas</v>
      </c>
      <c r="I124" s="12" t="s">
        <v>10</v>
      </c>
      <c r="J124" s="12" t="str">
        <f t="shared" si="2"/>
        <v>Reajustar</v>
      </c>
    </row>
    <row r="125" spans="1:10" x14ac:dyDescent="0.35">
      <c r="A125" s="4" t="s">
        <v>136</v>
      </c>
      <c r="B125" s="4" t="s">
        <v>220</v>
      </c>
      <c r="C125" s="9">
        <v>245696</v>
      </c>
      <c r="D125" s="10">
        <v>10560</v>
      </c>
      <c r="E125" s="11">
        <v>32297</v>
      </c>
      <c r="F125" s="12" t="s">
        <v>6</v>
      </c>
      <c r="G125" s="12">
        <v>1003</v>
      </c>
      <c r="H125" s="12" t="str">
        <f>LOOKUP(G125,departamento!A:A,departamento!B:B)</f>
        <v>Administrativo</v>
      </c>
      <c r="I125" s="12" t="s">
        <v>9</v>
      </c>
      <c r="J125" s="12" t="str">
        <f t="shared" si="2"/>
        <v>Reajustar</v>
      </c>
    </row>
    <row r="126" spans="1:10" x14ac:dyDescent="0.35">
      <c r="A126" s="4" t="s">
        <v>137</v>
      </c>
      <c r="B126" s="4" t="s">
        <v>222</v>
      </c>
      <c r="C126" s="9">
        <v>168112</v>
      </c>
      <c r="D126" s="10">
        <v>3687</v>
      </c>
      <c r="E126" s="11">
        <v>32342</v>
      </c>
      <c r="F126" s="12" t="s">
        <v>6</v>
      </c>
      <c r="G126" s="12">
        <v>1002</v>
      </c>
      <c r="H126" s="12" t="str">
        <f>LOOKUP(G126,departamento!A:A,departamento!B:B)</f>
        <v>Vendas</v>
      </c>
      <c r="I126" s="12" t="s">
        <v>7</v>
      </c>
      <c r="J126" s="12" t="str">
        <f t="shared" si="2"/>
        <v>Reajustar</v>
      </c>
    </row>
    <row r="127" spans="1:10" x14ac:dyDescent="0.35">
      <c r="A127" s="4" t="s">
        <v>138</v>
      </c>
      <c r="B127" s="4" t="s">
        <v>227</v>
      </c>
      <c r="C127" s="9">
        <v>218222</v>
      </c>
      <c r="D127" s="10">
        <v>4840</v>
      </c>
      <c r="E127" s="11">
        <v>32350</v>
      </c>
      <c r="F127" s="12" t="s">
        <v>6</v>
      </c>
      <c r="G127" s="12">
        <v>1002</v>
      </c>
      <c r="H127" s="12" t="str">
        <f>LOOKUP(G127,departamento!A:A,departamento!B:B)</f>
        <v>Vendas</v>
      </c>
      <c r="I127" s="12" t="s">
        <v>7</v>
      </c>
      <c r="J127" s="12" t="str">
        <f t="shared" si="2"/>
        <v>Reajustar</v>
      </c>
    </row>
    <row r="128" spans="1:10" x14ac:dyDescent="0.35">
      <c r="A128" s="4" t="s">
        <v>139</v>
      </c>
      <c r="B128" s="4" t="s">
        <v>227</v>
      </c>
      <c r="C128" s="9">
        <v>340973</v>
      </c>
      <c r="D128" s="10">
        <v>5940</v>
      </c>
      <c r="E128" s="11">
        <v>32365</v>
      </c>
      <c r="F128" s="12" t="s">
        <v>6</v>
      </c>
      <c r="G128" s="12">
        <v>1002</v>
      </c>
      <c r="H128" s="12" t="str">
        <f>LOOKUP(G128,departamento!A:A,departamento!B:B)</f>
        <v>Vendas</v>
      </c>
      <c r="I128" s="12" t="s">
        <v>7</v>
      </c>
      <c r="J128" s="12" t="str">
        <f t="shared" si="2"/>
        <v>Reajustar</v>
      </c>
    </row>
    <row r="129" spans="1:10" x14ac:dyDescent="0.35">
      <c r="A129" s="4" t="s">
        <v>140</v>
      </c>
      <c r="B129" s="4" t="s">
        <v>222</v>
      </c>
      <c r="C129" s="9">
        <v>577630</v>
      </c>
      <c r="D129" s="10">
        <v>4840</v>
      </c>
      <c r="E129" s="11">
        <v>32377</v>
      </c>
      <c r="F129" s="12" t="s">
        <v>6</v>
      </c>
      <c r="G129" s="12">
        <v>1002</v>
      </c>
      <c r="H129" s="12" t="str">
        <f>LOOKUP(G129,departamento!A:A,departamento!B:B)</f>
        <v>Vendas</v>
      </c>
      <c r="I129" s="12" t="s">
        <v>7</v>
      </c>
      <c r="J129" s="12" t="str">
        <f t="shared" si="2"/>
        <v>Reajustar</v>
      </c>
    </row>
    <row r="130" spans="1:10" x14ac:dyDescent="0.35">
      <c r="A130" s="4" t="s">
        <v>141</v>
      </c>
      <c r="B130" s="4" t="s">
        <v>223</v>
      </c>
      <c r="C130" s="9">
        <v>314492</v>
      </c>
      <c r="D130" s="10">
        <v>11836</v>
      </c>
      <c r="E130" s="11">
        <v>32386</v>
      </c>
      <c r="F130" s="12" t="s">
        <v>8</v>
      </c>
      <c r="G130" s="12">
        <v>1003</v>
      </c>
      <c r="H130" s="12" t="str">
        <f>LOOKUP(G130,departamento!A:A,departamento!B:B)</f>
        <v>Administrativo</v>
      </c>
      <c r="I130" s="12" t="s">
        <v>7</v>
      </c>
      <c r="J130" s="12" t="str">
        <f t="shared" si="2"/>
        <v>Reajustar</v>
      </c>
    </row>
    <row r="131" spans="1:10" x14ac:dyDescent="0.35">
      <c r="A131" s="4" t="s">
        <v>142</v>
      </c>
      <c r="B131" s="4" t="s">
        <v>232</v>
      </c>
      <c r="C131" s="9">
        <v>635111</v>
      </c>
      <c r="D131" s="10">
        <v>12100</v>
      </c>
      <c r="E131" s="11">
        <v>32392</v>
      </c>
      <c r="F131" s="12" t="s">
        <v>6</v>
      </c>
      <c r="G131" s="12">
        <v>1002</v>
      </c>
      <c r="H131" s="12" t="str">
        <f>LOOKUP(G131,departamento!A:A,departamento!B:B)</f>
        <v>Vendas</v>
      </c>
      <c r="I131" s="12" t="s">
        <v>9</v>
      </c>
      <c r="J131" s="12" t="str">
        <f t="shared" ref="J131:J194" si="3">IF(D131&gt;12000,"Não Reajustar","Reajustar")</f>
        <v>Não Reajustar</v>
      </c>
    </row>
    <row r="132" spans="1:10" x14ac:dyDescent="0.35">
      <c r="A132" s="4" t="s">
        <v>143</v>
      </c>
      <c r="B132" s="4" t="s">
        <v>222</v>
      </c>
      <c r="C132" s="9">
        <v>564092</v>
      </c>
      <c r="D132" s="10">
        <v>4400</v>
      </c>
      <c r="E132" s="11">
        <v>32421</v>
      </c>
      <c r="F132" s="12" t="s">
        <v>6</v>
      </c>
      <c r="G132" s="12">
        <v>1002</v>
      </c>
      <c r="H132" s="12" t="str">
        <f>LOOKUP(G132,departamento!A:A,departamento!B:B)</f>
        <v>Vendas</v>
      </c>
      <c r="I132" s="12" t="s">
        <v>9</v>
      </c>
      <c r="J132" s="12" t="str">
        <f t="shared" si="3"/>
        <v>Reajustar</v>
      </c>
    </row>
    <row r="133" spans="1:10" x14ac:dyDescent="0.35">
      <c r="A133" s="4" t="s">
        <v>144</v>
      </c>
      <c r="B133" s="4" t="s">
        <v>226</v>
      </c>
      <c r="C133" s="9">
        <v>620226</v>
      </c>
      <c r="D133" s="10">
        <v>8000</v>
      </c>
      <c r="E133" s="11">
        <v>32513</v>
      </c>
      <c r="F133" s="12" t="s">
        <v>8</v>
      </c>
      <c r="G133" s="12">
        <v>1004</v>
      </c>
      <c r="H133" s="12" t="str">
        <f>LOOKUP(G133,departamento!A:A,departamento!B:B)</f>
        <v>TI</v>
      </c>
      <c r="I133" s="12" t="s">
        <v>7</v>
      </c>
      <c r="J133" s="12" t="str">
        <f t="shared" si="3"/>
        <v>Reajustar</v>
      </c>
    </row>
    <row r="134" spans="1:10" x14ac:dyDescent="0.35">
      <c r="A134" s="4" t="s">
        <v>145</v>
      </c>
      <c r="B134" s="4" t="s">
        <v>231</v>
      </c>
      <c r="C134" s="9">
        <v>572057</v>
      </c>
      <c r="D134" s="10">
        <v>7480</v>
      </c>
      <c r="E134" s="11">
        <v>32558</v>
      </c>
      <c r="F134" s="12" t="s">
        <v>6</v>
      </c>
      <c r="G134" s="12">
        <v>1003</v>
      </c>
      <c r="H134" s="12" t="str">
        <f>LOOKUP(G134,departamento!A:A,departamento!B:B)</f>
        <v>Administrativo</v>
      </c>
      <c r="I134" s="12" t="s">
        <v>7</v>
      </c>
      <c r="J134" s="12" t="str">
        <f t="shared" si="3"/>
        <v>Reajustar</v>
      </c>
    </row>
    <row r="135" spans="1:10" x14ac:dyDescent="0.35">
      <c r="A135" s="4" t="s">
        <v>146</v>
      </c>
      <c r="B135" s="4" t="s">
        <v>222</v>
      </c>
      <c r="C135" s="9">
        <v>110174</v>
      </c>
      <c r="D135" s="10">
        <v>4180</v>
      </c>
      <c r="E135" s="11">
        <v>32598</v>
      </c>
      <c r="F135" s="12" t="s">
        <v>6</v>
      </c>
      <c r="G135" s="12">
        <v>1002</v>
      </c>
      <c r="H135" s="12" t="str">
        <f>LOOKUP(G135,departamento!A:A,departamento!B:B)</f>
        <v>Vendas</v>
      </c>
      <c r="I135" s="12" t="s">
        <v>7</v>
      </c>
      <c r="J135" s="12" t="str">
        <f t="shared" si="3"/>
        <v>Reajustar</v>
      </c>
    </row>
    <row r="136" spans="1:10" x14ac:dyDescent="0.35">
      <c r="A136" s="4" t="s">
        <v>147</v>
      </c>
      <c r="B136" s="4" t="s">
        <v>243</v>
      </c>
      <c r="C136" s="9">
        <v>558650</v>
      </c>
      <c r="D136" s="10">
        <v>5060</v>
      </c>
      <c r="E136" s="11">
        <v>32623</v>
      </c>
      <c r="F136" s="12" t="s">
        <v>6</v>
      </c>
      <c r="G136" s="12">
        <v>1001</v>
      </c>
      <c r="H136" s="12" t="str">
        <f>LOOKUP(G136,departamento!A:A,departamento!B:B)</f>
        <v>Produção</v>
      </c>
      <c r="I136" s="12" t="s">
        <v>7</v>
      </c>
      <c r="J136" s="12" t="str">
        <f t="shared" si="3"/>
        <v>Reajustar</v>
      </c>
    </row>
    <row r="137" spans="1:10" x14ac:dyDescent="0.35">
      <c r="A137" s="4" t="s">
        <v>148</v>
      </c>
      <c r="B137" s="4" t="s">
        <v>222</v>
      </c>
      <c r="C137" s="9">
        <v>210140</v>
      </c>
      <c r="D137" s="10">
        <v>3300</v>
      </c>
      <c r="E137" s="11">
        <v>32695</v>
      </c>
      <c r="F137" s="12" t="s">
        <v>6</v>
      </c>
      <c r="G137" s="12">
        <v>1002</v>
      </c>
      <c r="H137" s="12" t="str">
        <f>LOOKUP(G137,departamento!A:A,departamento!B:B)</f>
        <v>Vendas</v>
      </c>
      <c r="I137" s="12" t="s">
        <v>7</v>
      </c>
      <c r="J137" s="12" t="str">
        <f t="shared" si="3"/>
        <v>Reajustar</v>
      </c>
    </row>
    <row r="138" spans="1:10" x14ac:dyDescent="0.35">
      <c r="A138" s="4" t="s">
        <v>149</v>
      </c>
      <c r="B138" s="4" t="s">
        <v>222</v>
      </c>
      <c r="C138" s="9">
        <v>205215</v>
      </c>
      <c r="D138" s="10">
        <v>4180</v>
      </c>
      <c r="E138" s="11">
        <v>32695</v>
      </c>
      <c r="F138" s="12" t="s">
        <v>6</v>
      </c>
      <c r="G138" s="12">
        <v>1002</v>
      </c>
      <c r="H138" s="12" t="str">
        <f>LOOKUP(G138,departamento!A:A,departamento!B:B)</f>
        <v>Vendas</v>
      </c>
      <c r="I138" s="12" t="s">
        <v>7</v>
      </c>
      <c r="J138" s="12" t="str">
        <f t="shared" si="3"/>
        <v>Reajustar</v>
      </c>
    </row>
    <row r="139" spans="1:10" x14ac:dyDescent="0.35">
      <c r="A139" s="4" t="s">
        <v>150</v>
      </c>
      <c r="B139" s="4" t="s">
        <v>244</v>
      </c>
      <c r="C139" s="9">
        <v>698312</v>
      </c>
      <c r="D139" s="10">
        <v>12320</v>
      </c>
      <c r="E139" s="11">
        <v>32735</v>
      </c>
      <c r="F139" s="12" t="s">
        <v>6</v>
      </c>
      <c r="G139" s="12">
        <v>1004</v>
      </c>
      <c r="H139" s="12" t="str">
        <f>LOOKUP(G139,departamento!A:A,departamento!B:B)</f>
        <v>TI</v>
      </c>
      <c r="I139" s="12" t="s">
        <v>10</v>
      </c>
      <c r="J139" s="12" t="str">
        <f t="shared" si="3"/>
        <v>Não Reajustar</v>
      </c>
    </row>
    <row r="140" spans="1:10" x14ac:dyDescent="0.35">
      <c r="A140" s="4" t="s">
        <v>151</v>
      </c>
      <c r="B140" s="4" t="s">
        <v>237</v>
      </c>
      <c r="C140" s="9">
        <v>457646</v>
      </c>
      <c r="D140" s="10">
        <v>9405</v>
      </c>
      <c r="E140" s="11">
        <v>32766</v>
      </c>
      <c r="F140" s="12" t="s">
        <v>8</v>
      </c>
      <c r="G140" s="12">
        <v>1003</v>
      </c>
      <c r="H140" s="12" t="str">
        <f>LOOKUP(G140,departamento!A:A,departamento!B:B)</f>
        <v>Administrativo</v>
      </c>
      <c r="I140" s="12" t="s">
        <v>9</v>
      </c>
      <c r="J140" s="12" t="str">
        <f t="shared" si="3"/>
        <v>Reajustar</v>
      </c>
    </row>
    <row r="141" spans="1:10" x14ac:dyDescent="0.35">
      <c r="A141" s="4" t="s">
        <v>152</v>
      </c>
      <c r="B141" s="4" t="s">
        <v>245</v>
      </c>
      <c r="C141" s="9">
        <v>139662</v>
      </c>
      <c r="D141" s="10">
        <v>12100</v>
      </c>
      <c r="E141" s="11">
        <v>32786</v>
      </c>
      <c r="F141" s="12" t="s">
        <v>8</v>
      </c>
      <c r="G141" s="12">
        <v>1001</v>
      </c>
      <c r="H141" s="12" t="str">
        <f>LOOKUP(G141,departamento!A:A,departamento!B:B)</f>
        <v>Produção</v>
      </c>
      <c r="I141" s="12" t="s">
        <v>7</v>
      </c>
      <c r="J141" s="12" t="str">
        <f t="shared" si="3"/>
        <v>Não Reajustar</v>
      </c>
    </row>
    <row r="142" spans="1:10" x14ac:dyDescent="0.35">
      <c r="A142" s="4" t="s">
        <v>153</v>
      </c>
      <c r="B142" s="4" t="s">
        <v>227</v>
      </c>
      <c r="C142" s="9">
        <v>208113</v>
      </c>
      <c r="D142" s="10">
        <v>5500</v>
      </c>
      <c r="E142" s="11">
        <v>32814</v>
      </c>
      <c r="F142" s="12" t="s">
        <v>6</v>
      </c>
      <c r="G142" s="12">
        <v>1002</v>
      </c>
      <c r="H142" s="12" t="str">
        <f>LOOKUP(G142,departamento!A:A,departamento!B:B)</f>
        <v>Vendas</v>
      </c>
      <c r="I142" s="12" t="s">
        <v>7</v>
      </c>
      <c r="J142" s="12" t="str">
        <f t="shared" si="3"/>
        <v>Reajustar</v>
      </c>
    </row>
    <row r="143" spans="1:10" x14ac:dyDescent="0.35">
      <c r="A143" s="4" t="s">
        <v>154</v>
      </c>
      <c r="B143" s="4" t="s">
        <v>222</v>
      </c>
      <c r="C143" s="9">
        <v>200405</v>
      </c>
      <c r="D143" s="10">
        <v>3740</v>
      </c>
      <c r="E143" s="11">
        <v>32900</v>
      </c>
      <c r="F143" s="12" t="s">
        <v>6</v>
      </c>
      <c r="G143" s="12">
        <v>1002</v>
      </c>
      <c r="H143" s="12" t="str">
        <f>LOOKUP(G143,departamento!A:A,departamento!B:B)</f>
        <v>Vendas</v>
      </c>
      <c r="I143" s="12" t="s">
        <v>9</v>
      </c>
      <c r="J143" s="12" t="str">
        <f t="shared" si="3"/>
        <v>Reajustar</v>
      </c>
    </row>
    <row r="144" spans="1:10" x14ac:dyDescent="0.35">
      <c r="A144" s="4" t="s">
        <v>155</v>
      </c>
      <c r="B144" s="4" t="s">
        <v>222</v>
      </c>
      <c r="C144" s="9">
        <v>860737</v>
      </c>
      <c r="D144" s="10">
        <v>4840</v>
      </c>
      <c r="E144" s="11">
        <v>32945</v>
      </c>
      <c r="F144" s="12" t="s">
        <v>8</v>
      </c>
      <c r="G144" s="12">
        <v>1002</v>
      </c>
      <c r="H144" s="12" t="str">
        <f>LOOKUP(G144,departamento!A:A,departamento!B:B)</f>
        <v>Vendas</v>
      </c>
      <c r="I144" s="12" t="s">
        <v>7</v>
      </c>
      <c r="J144" s="12" t="str">
        <f t="shared" si="3"/>
        <v>Reajustar</v>
      </c>
    </row>
    <row r="145" spans="1:10" x14ac:dyDescent="0.35">
      <c r="A145" s="4" t="s">
        <v>156</v>
      </c>
      <c r="B145" s="4" t="s">
        <v>227</v>
      </c>
      <c r="C145" s="9">
        <v>520283</v>
      </c>
      <c r="D145" s="10">
        <v>4840</v>
      </c>
      <c r="E145" s="11">
        <v>32982</v>
      </c>
      <c r="F145" s="12" t="s">
        <v>6</v>
      </c>
      <c r="G145" s="12">
        <v>1002</v>
      </c>
      <c r="H145" s="12" t="str">
        <f>LOOKUP(G145,departamento!A:A,departamento!B:B)</f>
        <v>Vendas</v>
      </c>
      <c r="I145" s="12" t="s">
        <v>7</v>
      </c>
      <c r="J145" s="12" t="str">
        <f t="shared" si="3"/>
        <v>Reajustar</v>
      </c>
    </row>
    <row r="146" spans="1:10" x14ac:dyDescent="0.35">
      <c r="A146" s="4" t="s">
        <v>157</v>
      </c>
      <c r="B146" s="4" t="s">
        <v>231</v>
      </c>
      <c r="C146" s="9">
        <v>234314</v>
      </c>
      <c r="D146" s="10">
        <v>6378</v>
      </c>
      <c r="E146" s="11">
        <v>33001</v>
      </c>
      <c r="F146" s="12" t="s">
        <v>6</v>
      </c>
      <c r="G146" s="12">
        <v>1003</v>
      </c>
      <c r="H146" s="12" t="str">
        <f>LOOKUP(G146,departamento!A:A,departamento!B:B)</f>
        <v>Administrativo</v>
      </c>
      <c r="I146" s="12" t="s">
        <v>7</v>
      </c>
      <c r="J146" s="12" t="str">
        <f t="shared" si="3"/>
        <v>Reajustar</v>
      </c>
    </row>
    <row r="147" spans="1:10" x14ac:dyDescent="0.35">
      <c r="A147" s="4" t="s">
        <v>158</v>
      </c>
      <c r="B147" s="4" t="s">
        <v>222</v>
      </c>
      <c r="C147" s="9">
        <v>288815</v>
      </c>
      <c r="D147" s="10">
        <v>4400</v>
      </c>
      <c r="E147" s="11">
        <v>33027</v>
      </c>
      <c r="F147" s="12" t="s">
        <v>6</v>
      </c>
      <c r="G147" s="12">
        <v>1002</v>
      </c>
      <c r="H147" s="12" t="str">
        <f>LOOKUP(G147,departamento!A:A,departamento!B:B)</f>
        <v>Vendas</v>
      </c>
      <c r="I147" s="12" t="s">
        <v>7</v>
      </c>
      <c r="J147" s="12" t="str">
        <f t="shared" si="3"/>
        <v>Reajustar</v>
      </c>
    </row>
    <row r="148" spans="1:10" x14ac:dyDescent="0.35">
      <c r="A148" s="4" t="s">
        <v>159</v>
      </c>
      <c r="B148" s="4" t="s">
        <v>222</v>
      </c>
      <c r="C148" s="9">
        <v>782835</v>
      </c>
      <c r="D148" s="10">
        <v>3300</v>
      </c>
      <c r="E148" s="11">
        <v>33108</v>
      </c>
      <c r="F148" s="12" t="s">
        <v>8</v>
      </c>
      <c r="G148" s="12">
        <v>1002</v>
      </c>
      <c r="H148" s="12" t="str">
        <f>LOOKUP(G148,departamento!A:A,departamento!B:B)</f>
        <v>Vendas</v>
      </c>
      <c r="I148" s="12" t="s">
        <v>7</v>
      </c>
      <c r="J148" s="12" t="str">
        <f t="shared" si="3"/>
        <v>Reajustar</v>
      </c>
    </row>
    <row r="149" spans="1:10" x14ac:dyDescent="0.35">
      <c r="A149" s="4" t="s">
        <v>160</v>
      </c>
      <c r="B149" s="4" t="s">
        <v>222</v>
      </c>
      <c r="C149" s="9">
        <v>641299</v>
      </c>
      <c r="D149" s="10">
        <v>4180</v>
      </c>
      <c r="E149" s="11">
        <v>33130</v>
      </c>
      <c r="F149" s="12" t="s">
        <v>6</v>
      </c>
      <c r="G149" s="12">
        <v>1002</v>
      </c>
      <c r="H149" s="12" t="str">
        <f>LOOKUP(G149,departamento!A:A,departamento!B:B)</f>
        <v>Vendas</v>
      </c>
      <c r="I149" s="12" t="s">
        <v>7</v>
      </c>
      <c r="J149" s="12" t="str">
        <f t="shared" si="3"/>
        <v>Reajustar</v>
      </c>
    </row>
    <row r="150" spans="1:10" x14ac:dyDescent="0.35">
      <c r="A150" s="4" t="s">
        <v>161</v>
      </c>
      <c r="B150" s="4" t="s">
        <v>227</v>
      </c>
      <c r="C150" s="9">
        <v>136389</v>
      </c>
      <c r="D150" s="10">
        <v>5335</v>
      </c>
      <c r="E150" s="11">
        <v>33181</v>
      </c>
      <c r="F150" s="12" t="s">
        <v>6</v>
      </c>
      <c r="G150" s="12">
        <v>1002</v>
      </c>
      <c r="H150" s="12" t="str">
        <f>LOOKUP(G150,departamento!A:A,departamento!B:B)</f>
        <v>Vendas</v>
      </c>
      <c r="I150" s="12" t="s">
        <v>7</v>
      </c>
      <c r="J150" s="12" t="str">
        <f t="shared" si="3"/>
        <v>Reajustar</v>
      </c>
    </row>
    <row r="151" spans="1:10" x14ac:dyDescent="0.35">
      <c r="A151" s="4" t="s">
        <v>162</v>
      </c>
      <c r="B151" s="4" t="s">
        <v>227</v>
      </c>
      <c r="C151" s="9">
        <v>832453</v>
      </c>
      <c r="D151" s="10">
        <v>5806</v>
      </c>
      <c r="E151" s="11">
        <v>33199</v>
      </c>
      <c r="F151" s="12" t="s">
        <v>6</v>
      </c>
      <c r="G151" s="12">
        <v>1002</v>
      </c>
      <c r="H151" s="12" t="str">
        <f>LOOKUP(G151,departamento!A:A,departamento!B:B)</f>
        <v>Vendas</v>
      </c>
      <c r="I151" s="12" t="s">
        <v>7</v>
      </c>
      <c r="J151" s="12" t="str">
        <f t="shared" si="3"/>
        <v>Reajustar</v>
      </c>
    </row>
    <row r="152" spans="1:10" x14ac:dyDescent="0.35">
      <c r="A152" s="4" t="s">
        <v>163</v>
      </c>
      <c r="B152" s="4" t="s">
        <v>243</v>
      </c>
      <c r="C152" s="9">
        <v>111730</v>
      </c>
      <c r="D152" s="10">
        <v>6380</v>
      </c>
      <c r="E152" s="11">
        <v>33246</v>
      </c>
      <c r="F152" s="12" t="s">
        <v>6</v>
      </c>
      <c r="G152" s="12">
        <v>1001</v>
      </c>
      <c r="H152" s="12" t="str">
        <f>LOOKUP(G152,departamento!A:A,departamento!B:B)</f>
        <v>Produção</v>
      </c>
      <c r="I152" s="12" t="s">
        <v>7</v>
      </c>
      <c r="J152" s="12" t="str">
        <f t="shared" si="3"/>
        <v>Reajustar</v>
      </c>
    </row>
    <row r="153" spans="1:10" x14ac:dyDescent="0.35">
      <c r="A153" s="4" t="s">
        <v>164</v>
      </c>
      <c r="B153" s="4" t="s">
        <v>223</v>
      </c>
      <c r="C153" s="9">
        <v>157246</v>
      </c>
      <c r="D153" s="10">
        <v>12364</v>
      </c>
      <c r="E153" s="11">
        <v>33350</v>
      </c>
      <c r="F153" s="12" t="s">
        <v>8</v>
      </c>
      <c r="G153" s="12">
        <v>1003</v>
      </c>
      <c r="H153" s="12" t="str">
        <f>LOOKUP(G153,departamento!A:A,departamento!B:B)</f>
        <v>Administrativo</v>
      </c>
      <c r="I153" s="12" t="s">
        <v>7</v>
      </c>
      <c r="J153" s="12" t="str">
        <f t="shared" si="3"/>
        <v>Não Reajustar</v>
      </c>
    </row>
    <row r="154" spans="1:10" x14ac:dyDescent="0.35">
      <c r="A154" s="4" t="s">
        <v>165</v>
      </c>
      <c r="B154" s="4" t="s">
        <v>227</v>
      </c>
      <c r="C154" s="9">
        <v>532770</v>
      </c>
      <c r="D154" s="10">
        <v>6380</v>
      </c>
      <c r="E154" s="11">
        <v>33353</v>
      </c>
      <c r="F154" s="12" t="s">
        <v>8</v>
      </c>
      <c r="G154" s="12">
        <v>1002</v>
      </c>
      <c r="H154" s="12" t="str">
        <f>LOOKUP(G154,departamento!A:A,departamento!B:B)</f>
        <v>Vendas</v>
      </c>
      <c r="I154" s="12" t="s">
        <v>7</v>
      </c>
      <c r="J154" s="12" t="str">
        <f t="shared" si="3"/>
        <v>Reajustar</v>
      </c>
    </row>
    <row r="155" spans="1:10" x14ac:dyDescent="0.35">
      <c r="A155" s="4" t="s">
        <v>166</v>
      </c>
      <c r="B155" s="4" t="s">
        <v>235</v>
      </c>
      <c r="C155" s="9">
        <v>585787</v>
      </c>
      <c r="D155" s="10">
        <v>13860</v>
      </c>
      <c r="E155" s="11">
        <v>33367</v>
      </c>
      <c r="F155" s="12" t="s">
        <v>8</v>
      </c>
      <c r="G155" s="12">
        <v>1003</v>
      </c>
      <c r="H155" s="12" t="str">
        <f>LOOKUP(G155,departamento!A:A,departamento!B:B)</f>
        <v>Administrativo</v>
      </c>
      <c r="I155" s="12" t="s">
        <v>10</v>
      </c>
      <c r="J155" s="12" t="str">
        <f t="shared" si="3"/>
        <v>Não Reajustar</v>
      </c>
    </row>
    <row r="156" spans="1:10" x14ac:dyDescent="0.35">
      <c r="A156" s="4" t="s">
        <v>167</v>
      </c>
      <c r="B156" s="4" t="s">
        <v>227</v>
      </c>
      <c r="C156" s="9">
        <v>130070</v>
      </c>
      <c r="D156" s="10">
        <v>5335</v>
      </c>
      <c r="E156" s="11">
        <v>33382</v>
      </c>
      <c r="F156" s="12" t="s">
        <v>8</v>
      </c>
      <c r="G156" s="12">
        <v>1002</v>
      </c>
      <c r="H156" s="12" t="str">
        <f>LOOKUP(G156,departamento!A:A,departamento!B:B)</f>
        <v>Vendas</v>
      </c>
      <c r="I156" s="12" t="s">
        <v>7</v>
      </c>
      <c r="J156" s="12" t="str">
        <f t="shared" si="3"/>
        <v>Reajustar</v>
      </c>
    </row>
    <row r="157" spans="1:10" x14ac:dyDescent="0.35">
      <c r="A157" s="4" t="s">
        <v>168</v>
      </c>
      <c r="B157" s="4" t="s">
        <v>235</v>
      </c>
      <c r="C157" s="9">
        <v>393115</v>
      </c>
      <c r="D157" s="10">
        <v>13486</v>
      </c>
      <c r="E157" s="11">
        <v>33394</v>
      </c>
      <c r="F157" s="12" t="s">
        <v>6</v>
      </c>
      <c r="G157" s="12">
        <v>1003</v>
      </c>
      <c r="H157" s="12" t="str">
        <f>LOOKUP(G157,departamento!A:A,departamento!B:B)</f>
        <v>Administrativo</v>
      </c>
      <c r="I157" s="12" t="s">
        <v>7</v>
      </c>
      <c r="J157" s="12" t="str">
        <f t="shared" si="3"/>
        <v>Não Reajustar</v>
      </c>
    </row>
    <row r="158" spans="1:10" x14ac:dyDescent="0.35">
      <c r="A158" s="4" t="s">
        <v>169</v>
      </c>
      <c r="B158" s="4" t="s">
        <v>227</v>
      </c>
      <c r="C158" s="9">
        <v>213108</v>
      </c>
      <c r="D158" s="10">
        <v>4950</v>
      </c>
      <c r="E158" s="11">
        <v>33399</v>
      </c>
      <c r="F158" s="12" t="s">
        <v>6</v>
      </c>
      <c r="G158" s="12">
        <v>1002</v>
      </c>
      <c r="H158" s="12" t="str">
        <f>LOOKUP(G158,departamento!A:A,departamento!B:B)</f>
        <v>Vendas</v>
      </c>
      <c r="I158" s="12" t="s">
        <v>9</v>
      </c>
      <c r="J158" s="12" t="str">
        <f t="shared" si="3"/>
        <v>Reajustar</v>
      </c>
    </row>
    <row r="159" spans="1:10" x14ac:dyDescent="0.35">
      <c r="A159" s="4" t="s">
        <v>170</v>
      </c>
      <c r="B159" s="4" t="s">
        <v>222</v>
      </c>
      <c r="C159" s="9">
        <v>440697</v>
      </c>
      <c r="D159" s="10">
        <v>3740</v>
      </c>
      <c r="E159" s="11">
        <v>33425</v>
      </c>
      <c r="F159" s="12" t="s">
        <v>6</v>
      </c>
      <c r="G159" s="12">
        <v>1002</v>
      </c>
      <c r="H159" s="12" t="str">
        <f>LOOKUP(G159,departamento!A:A,departamento!B:B)</f>
        <v>Vendas</v>
      </c>
      <c r="I159" s="12" t="s">
        <v>7</v>
      </c>
      <c r="J159" s="12" t="str">
        <f t="shared" si="3"/>
        <v>Reajustar</v>
      </c>
    </row>
    <row r="160" spans="1:10" x14ac:dyDescent="0.35">
      <c r="A160" s="4" t="s">
        <v>171</v>
      </c>
      <c r="B160" s="4" t="s">
        <v>222</v>
      </c>
      <c r="C160" s="9">
        <v>320649</v>
      </c>
      <c r="D160" s="10">
        <v>3685</v>
      </c>
      <c r="E160" s="11">
        <v>33428</v>
      </c>
      <c r="F160" s="12" t="s">
        <v>6</v>
      </c>
      <c r="G160" s="12">
        <v>1002</v>
      </c>
      <c r="H160" s="12" t="str">
        <f>LOOKUP(G160,departamento!A:A,departamento!B:B)</f>
        <v>Vendas</v>
      </c>
      <c r="I160" s="12" t="s">
        <v>7</v>
      </c>
      <c r="J160" s="12" t="str">
        <f t="shared" si="3"/>
        <v>Reajustar</v>
      </c>
    </row>
    <row r="161" spans="1:10" x14ac:dyDescent="0.35">
      <c r="A161" s="4" t="s">
        <v>172</v>
      </c>
      <c r="B161" s="4" t="s">
        <v>231</v>
      </c>
      <c r="C161" s="9">
        <v>114411</v>
      </c>
      <c r="D161" s="10">
        <v>8800</v>
      </c>
      <c r="E161" s="11">
        <v>33429</v>
      </c>
      <c r="F161" s="12" t="s">
        <v>8</v>
      </c>
      <c r="G161" s="12">
        <v>1003</v>
      </c>
      <c r="H161" s="12" t="str">
        <f>LOOKUP(G161,departamento!A:A,departamento!B:B)</f>
        <v>Administrativo</v>
      </c>
      <c r="I161" s="12" t="s">
        <v>7</v>
      </c>
      <c r="J161" s="12" t="str">
        <f t="shared" si="3"/>
        <v>Reajustar</v>
      </c>
    </row>
    <row r="162" spans="1:10" x14ac:dyDescent="0.35">
      <c r="A162" s="4" t="s">
        <v>173</v>
      </c>
      <c r="B162" s="4" t="s">
        <v>220</v>
      </c>
      <c r="C162" s="9">
        <v>122848</v>
      </c>
      <c r="D162" s="10">
        <v>10835</v>
      </c>
      <c r="E162" s="11">
        <v>33442</v>
      </c>
      <c r="F162" s="12" t="s">
        <v>8</v>
      </c>
      <c r="G162" s="12">
        <v>1003</v>
      </c>
      <c r="H162" s="12" t="str">
        <f>LOOKUP(G162,departamento!A:A,departamento!B:B)</f>
        <v>Administrativo</v>
      </c>
      <c r="I162" s="12" t="s">
        <v>7</v>
      </c>
      <c r="J162" s="12" t="str">
        <f t="shared" si="3"/>
        <v>Reajustar</v>
      </c>
    </row>
    <row r="163" spans="1:10" x14ac:dyDescent="0.35">
      <c r="A163" s="4" t="s">
        <v>174</v>
      </c>
      <c r="B163" s="4" t="s">
        <v>237</v>
      </c>
      <c r="C163" s="9">
        <v>183058</v>
      </c>
      <c r="D163" s="10">
        <v>9284</v>
      </c>
      <c r="E163" s="11">
        <v>33475</v>
      </c>
      <c r="F163" s="12" t="s">
        <v>8</v>
      </c>
      <c r="G163" s="12">
        <v>1003</v>
      </c>
      <c r="H163" s="12" t="str">
        <f>LOOKUP(G163,departamento!A:A,departamento!B:B)</f>
        <v>Administrativo</v>
      </c>
      <c r="I163" s="12" t="s">
        <v>7</v>
      </c>
      <c r="J163" s="12" t="str">
        <f t="shared" si="3"/>
        <v>Reajustar</v>
      </c>
    </row>
    <row r="164" spans="1:10" x14ac:dyDescent="0.35">
      <c r="A164" s="4" t="s">
        <v>175</v>
      </c>
      <c r="B164" s="4" t="s">
        <v>222</v>
      </c>
      <c r="C164" s="9">
        <v>513039</v>
      </c>
      <c r="D164" s="10">
        <v>3740</v>
      </c>
      <c r="E164" s="11">
        <v>33492</v>
      </c>
      <c r="F164" s="12" t="s">
        <v>8</v>
      </c>
      <c r="G164" s="12">
        <v>1002</v>
      </c>
      <c r="H164" s="12" t="str">
        <f>LOOKUP(G164,departamento!A:A,departamento!B:B)</f>
        <v>Vendas</v>
      </c>
      <c r="I164" s="12" t="s">
        <v>7</v>
      </c>
      <c r="J164" s="12" t="str">
        <f t="shared" si="3"/>
        <v>Reajustar</v>
      </c>
    </row>
    <row r="165" spans="1:10" x14ac:dyDescent="0.35">
      <c r="A165" s="4" t="s">
        <v>176</v>
      </c>
      <c r="B165" s="4" t="s">
        <v>222</v>
      </c>
      <c r="C165" s="9">
        <v>275435</v>
      </c>
      <c r="D165" s="10">
        <v>5060</v>
      </c>
      <c r="E165" s="11">
        <v>33516</v>
      </c>
      <c r="F165" s="12" t="s">
        <v>6</v>
      </c>
      <c r="G165" s="12">
        <v>1002</v>
      </c>
      <c r="H165" s="12" t="str">
        <f>LOOKUP(G165,departamento!A:A,departamento!B:B)</f>
        <v>Vendas</v>
      </c>
      <c r="I165" s="12" t="s">
        <v>7</v>
      </c>
      <c r="J165" s="12" t="str">
        <f t="shared" si="3"/>
        <v>Reajustar</v>
      </c>
    </row>
    <row r="166" spans="1:10" x14ac:dyDescent="0.35">
      <c r="A166" s="4" t="s">
        <v>177</v>
      </c>
      <c r="B166" s="4" t="s">
        <v>238</v>
      </c>
      <c r="C166" s="9">
        <v>196557</v>
      </c>
      <c r="D166" s="10">
        <v>7689</v>
      </c>
      <c r="E166" s="11">
        <v>33696</v>
      </c>
      <c r="F166" s="12" t="s">
        <v>8</v>
      </c>
      <c r="G166" s="12">
        <v>1001</v>
      </c>
      <c r="H166" s="12" t="str">
        <f>LOOKUP(G166,departamento!A:A,departamento!B:B)</f>
        <v>Produção</v>
      </c>
      <c r="I166" s="12" t="s">
        <v>7</v>
      </c>
      <c r="J166" s="12" t="str">
        <f t="shared" si="3"/>
        <v>Reajustar</v>
      </c>
    </row>
    <row r="167" spans="1:10" x14ac:dyDescent="0.35">
      <c r="A167" s="4" t="s">
        <v>178</v>
      </c>
      <c r="B167" s="4" t="s">
        <v>220</v>
      </c>
      <c r="C167" s="9">
        <v>153560</v>
      </c>
      <c r="D167" s="10">
        <v>12320</v>
      </c>
      <c r="E167" s="11">
        <v>33726</v>
      </c>
      <c r="F167" s="12" t="s">
        <v>6</v>
      </c>
      <c r="G167" s="12">
        <v>1003</v>
      </c>
      <c r="H167" s="12" t="str">
        <f>LOOKUP(G167,departamento!A:A,departamento!B:B)</f>
        <v>Administrativo</v>
      </c>
      <c r="I167" s="12" t="s">
        <v>7</v>
      </c>
      <c r="J167" s="12" t="str">
        <f t="shared" si="3"/>
        <v>Não Reajustar</v>
      </c>
    </row>
    <row r="168" spans="1:10" x14ac:dyDescent="0.35">
      <c r="A168" s="4" t="s">
        <v>179</v>
      </c>
      <c r="B168" s="4" t="s">
        <v>225</v>
      </c>
      <c r="C168" s="9">
        <v>473195</v>
      </c>
      <c r="D168" s="10">
        <v>5400</v>
      </c>
      <c r="E168" s="11">
        <v>33736</v>
      </c>
      <c r="F168" s="12" t="s">
        <v>6</v>
      </c>
      <c r="G168" s="12">
        <v>1004</v>
      </c>
      <c r="H168" s="12" t="str">
        <f>LOOKUP(G168,departamento!A:A,departamento!B:B)</f>
        <v>TI</v>
      </c>
      <c r="I168" s="12" t="s">
        <v>10</v>
      </c>
      <c r="J168" s="12" t="str">
        <f t="shared" si="3"/>
        <v>Reajustar</v>
      </c>
    </row>
    <row r="169" spans="1:10" x14ac:dyDescent="0.35">
      <c r="A169" s="4" t="s">
        <v>180</v>
      </c>
      <c r="B169" s="4" t="s">
        <v>227</v>
      </c>
      <c r="C169" s="9">
        <v>426216</v>
      </c>
      <c r="D169" s="10">
        <v>5720</v>
      </c>
      <c r="E169" s="11">
        <v>33743</v>
      </c>
      <c r="F169" s="12" t="s">
        <v>6</v>
      </c>
      <c r="G169" s="12">
        <v>1002</v>
      </c>
      <c r="H169" s="12" t="str">
        <f>LOOKUP(G169,departamento!A:A,departamento!B:B)</f>
        <v>Vendas</v>
      </c>
      <c r="I169" s="12" t="s">
        <v>7</v>
      </c>
      <c r="J169" s="12" t="str">
        <f t="shared" si="3"/>
        <v>Reajustar</v>
      </c>
    </row>
    <row r="170" spans="1:10" x14ac:dyDescent="0.35">
      <c r="A170" s="4" t="s">
        <v>181</v>
      </c>
      <c r="B170" s="4" t="s">
        <v>233</v>
      </c>
      <c r="C170" s="9">
        <v>959753</v>
      </c>
      <c r="D170" s="10">
        <v>10000</v>
      </c>
      <c r="E170" s="11">
        <v>33767</v>
      </c>
      <c r="F170" s="12" t="s">
        <v>6</v>
      </c>
      <c r="G170" s="12">
        <v>1003</v>
      </c>
      <c r="H170" s="12" t="str">
        <f>LOOKUP(G170,departamento!A:A,departamento!B:B)</f>
        <v>Administrativo</v>
      </c>
      <c r="I170" s="12" t="s">
        <v>7</v>
      </c>
      <c r="J170" s="12" t="str">
        <f t="shared" si="3"/>
        <v>Reajustar</v>
      </c>
    </row>
    <row r="171" spans="1:10" x14ac:dyDescent="0.35">
      <c r="A171" s="4" t="s">
        <v>182</v>
      </c>
      <c r="B171" s="4" t="s">
        <v>220</v>
      </c>
      <c r="C171" s="9">
        <v>599846</v>
      </c>
      <c r="D171" s="10">
        <v>9460</v>
      </c>
      <c r="E171" s="11">
        <v>33771</v>
      </c>
      <c r="F171" s="12" t="s">
        <v>6</v>
      </c>
      <c r="G171" s="12">
        <v>1003</v>
      </c>
      <c r="H171" s="12" t="str">
        <f>LOOKUP(G171,departamento!A:A,departamento!B:B)</f>
        <v>Administrativo</v>
      </c>
      <c r="I171" s="12" t="s">
        <v>10</v>
      </c>
      <c r="J171" s="12" t="str">
        <f t="shared" si="3"/>
        <v>Reajustar</v>
      </c>
    </row>
    <row r="172" spans="1:10" x14ac:dyDescent="0.35">
      <c r="A172" s="4" t="s">
        <v>183</v>
      </c>
      <c r="B172" s="4" t="s">
        <v>222</v>
      </c>
      <c r="C172" s="9">
        <v>141023</v>
      </c>
      <c r="D172" s="10">
        <v>5280</v>
      </c>
      <c r="E172" s="11">
        <v>33784</v>
      </c>
      <c r="F172" s="12" t="s">
        <v>8</v>
      </c>
      <c r="G172" s="12">
        <v>1002</v>
      </c>
      <c r="H172" s="12" t="str">
        <f>LOOKUP(G172,departamento!A:A,departamento!B:B)</f>
        <v>Vendas</v>
      </c>
      <c r="I172" s="12" t="s">
        <v>7</v>
      </c>
      <c r="J172" s="12" t="str">
        <f t="shared" si="3"/>
        <v>Reajustar</v>
      </c>
    </row>
    <row r="173" spans="1:10" x14ac:dyDescent="0.35">
      <c r="A173" s="4" t="s">
        <v>184</v>
      </c>
      <c r="B173" s="4" t="s">
        <v>220</v>
      </c>
      <c r="C173" s="9">
        <v>614242</v>
      </c>
      <c r="D173" s="10">
        <v>12212</v>
      </c>
      <c r="E173" s="11">
        <v>33794</v>
      </c>
      <c r="F173" s="12" t="s">
        <v>6</v>
      </c>
      <c r="G173" s="12">
        <v>1003</v>
      </c>
      <c r="H173" s="12" t="str">
        <f>LOOKUP(G173,departamento!A:A,departamento!B:B)</f>
        <v>Administrativo</v>
      </c>
      <c r="I173" s="12" t="s">
        <v>7</v>
      </c>
      <c r="J173" s="12" t="str">
        <f t="shared" si="3"/>
        <v>Não Reajustar</v>
      </c>
    </row>
    <row r="174" spans="1:10" x14ac:dyDescent="0.35">
      <c r="A174" s="4" t="s">
        <v>185</v>
      </c>
      <c r="B174" s="4" t="s">
        <v>227</v>
      </c>
      <c r="C174" s="9">
        <v>436445</v>
      </c>
      <c r="D174" s="10">
        <v>5280</v>
      </c>
      <c r="E174" s="11">
        <v>33872</v>
      </c>
      <c r="F174" s="12" t="s">
        <v>6</v>
      </c>
      <c r="G174" s="12">
        <v>1002</v>
      </c>
      <c r="H174" s="12" t="str">
        <f>LOOKUP(G174,departamento!A:A,departamento!B:B)</f>
        <v>Vendas</v>
      </c>
      <c r="I174" s="12" t="s">
        <v>7</v>
      </c>
      <c r="J174" s="12" t="str">
        <f t="shared" si="3"/>
        <v>Reajustar</v>
      </c>
    </row>
    <row r="175" spans="1:10" x14ac:dyDescent="0.35">
      <c r="A175" s="4" t="s">
        <v>186</v>
      </c>
      <c r="B175" s="4" t="s">
        <v>222</v>
      </c>
      <c r="C175" s="9">
        <v>225637</v>
      </c>
      <c r="D175" s="10">
        <v>4345</v>
      </c>
      <c r="E175" s="11">
        <v>33879</v>
      </c>
      <c r="F175" s="12" t="s">
        <v>6</v>
      </c>
      <c r="G175" s="12">
        <v>1002</v>
      </c>
      <c r="H175" s="12" t="str">
        <f>LOOKUP(G175,departamento!A:A,departamento!B:B)</f>
        <v>Vendas</v>
      </c>
      <c r="I175" s="12" t="s">
        <v>7</v>
      </c>
      <c r="J175" s="12" t="str">
        <f t="shared" si="3"/>
        <v>Reajustar</v>
      </c>
    </row>
    <row r="176" spans="1:10" x14ac:dyDescent="0.35">
      <c r="A176" s="4" t="s">
        <v>187</v>
      </c>
      <c r="B176" s="4" t="s">
        <v>240</v>
      </c>
      <c r="C176" s="9">
        <v>178768</v>
      </c>
      <c r="D176" s="10">
        <v>7500</v>
      </c>
      <c r="E176" s="11">
        <v>33899</v>
      </c>
      <c r="F176" s="12" t="s">
        <v>8</v>
      </c>
      <c r="G176" s="12">
        <v>1003</v>
      </c>
      <c r="H176" s="12" t="str">
        <f>LOOKUP(G176,departamento!A:A,departamento!B:B)</f>
        <v>Administrativo</v>
      </c>
      <c r="I176" s="12" t="s">
        <v>7</v>
      </c>
      <c r="J176" s="12" t="str">
        <f t="shared" si="3"/>
        <v>Reajustar</v>
      </c>
    </row>
    <row r="177" spans="1:10" x14ac:dyDescent="0.35">
      <c r="A177" s="4" t="s">
        <v>188</v>
      </c>
      <c r="B177" s="4" t="s">
        <v>243</v>
      </c>
      <c r="C177" s="9">
        <v>279325</v>
      </c>
      <c r="D177" s="10">
        <v>6270</v>
      </c>
      <c r="E177" s="11">
        <v>33930</v>
      </c>
      <c r="F177" s="12" t="s">
        <v>8</v>
      </c>
      <c r="G177" s="12">
        <v>1001</v>
      </c>
      <c r="H177" s="12" t="str">
        <f>LOOKUP(G177,departamento!A:A,departamento!B:B)</f>
        <v>Produção</v>
      </c>
      <c r="I177" s="12" t="s">
        <v>7</v>
      </c>
      <c r="J177" s="12" t="str">
        <f t="shared" si="3"/>
        <v>Reajustar</v>
      </c>
    </row>
    <row r="178" spans="1:10" x14ac:dyDescent="0.35">
      <c r="A178" s="4" t="s">
        <v>189</v>
      </c>
      <c r="B178" s="4" t="s">
        <v>241</v>
      </c>
      <c r="C178" s="9">
        <v>228823</v>
      </c>
      <c r="D178" s="10">
        <v>7810</v>
      </c>
      <c r="E178" s="11">
        <v>34065</v>
      </c>
      <c r="F178" s="12" t="s">
        <v>6</v>
      </c>
      <c r="G178" s="12">
        <v>1003</v>
      </c>
      <c r="H178" s="12" t="str">
        <f>LOOKUP(G178,departamento!A:A,departamento!B:B)</f>
        <v>Administrativo</v>
      </c>
      <c r="I178" s="12" t="s">
        <v>9</v>
      </c>
      <c r="J178" s="12" t="str">
        <f t="shared" si="3"/>
        <v>Reajustar</v>
      </c>
    </row>
    <row r="179" spans="1:10" x14ac:dyDescent="0.35">
      <c r="A179" s="4" t="s">
        <v>190</v>
      </c>
      <c r="B179" s="4" t="s">
        <v>231</v>
      </c>
      <c r="C179" s="9">
        <v>937259</v>
      </c>
      <c r="D179" s="10">
        <v>5720</v>
      </c>
      <c r="E179" s="11">
        <v>34098</v>
      </c>
      <c r="F179" s="12" t="s">
        <v>6</v>
      </c>
      <c r="G179" s="12">
        <v>1003</v>
      </c>
      <c r="H179" s="12" t="str">
        <f>LOOKUP(G179,departamento!A:A,departamento!B:B)</f>
        <v>Administrativo</v>
      </c>
      <c r="I179" s="12" t="s">
        <v>9</v>
      </c>
      <c r="J179" s="12" t="str">
        <f t="shared" si="3"/>
        <v>Reajustar</v>
      </c>
    </row>
    <row r="180" spans="1:10" x14ac:dyDescent="0.35">
      <c r="A180" s="4" t="s">
        <v>191</v>
      </c>
      <c r="B180" s="4" t="s">
        <v>246</v>
      </c>
      <c r="C180" s="9">
        <v>223460</v>
      </c>
      <c r="D180" s="10">
        <v>3643</v>
      </c>
      <c r="E180" s="11">
        <v>34107</v>
      </c>
      <c r="F180" s="12" t="s">
        <v>6</v>
      </c>
      <c r="G180" s="12">
        <v>1001</v>
      </c>
      <c r="H180" s="12" t="str">
        <f>LOOKUP(G180,departamento!A:A,departamento!B:B)</f>
        <v>Produção</v>
      </c>
      <c r="I180" s="12" t="s">
        <v>7</v>
      </c>
      <c r="J180" s="12" t="str">
        <f t="shared" si="3"/>
        <v>Reajustar</v>
      </c>
    </row>
    <row r="181" spans="1:10" x14ac:dyDescent="0.35">
      <c r="A181" s="4" t="s">
        <v>192</v>
      </c>
      <c r="B181" s="4" t="s">
        <v>222</v>
      </c>
      <c r="C181" s="9">
        <v>688589</v>
      </c>
      <c r="D181" s="10">
        <v>4840</v>
      </c>
      <c r="E181" s="11">
        <v>34119</v>
      </c>
      <c r="F181" s="12" t="s">
        <v>6</v>
      </c>
      <c r="G181" s="12">
        <v>1002</v>
      </c>
      <c r="H181" s="12" t="str">
        <f>LOOKUP(G181,departamento!A:A,departamento!B:B)</f>
        <v>Vendas</v>
      </c>
      <c r="I181" s="12" t="s">
        <v>7</v>
      </c>
      <c r="J181" s="12" t="str">
        <f t="shared" si="3"/>
        <v>Reajustar</v>
      </c>
    </row>
    <row r="182" spans="1:10" x14ac:dyDescent="0.35">
      <c r="A182" s="4" t="s">
        <v>193</v>
      </c>
      <c r="B182" s="4" t="s">
        <v>231</v>
      </c>
      <c r="C182" s="9">
        <v>374903</v>
      </c>
      <c r="D182" s="10">
        <v>9900</v>
      </c>
      <c r="E182" s="11">
        <v>34150</v>
      </c>
      <c r="F182" s="12" t="s">
        <v>6</v>
      </c>
      <c r="G182" s="12">
        <v>1003</v>
      </c>
      <c r="H182" s="12" t="str">
        <f>LOOKUP(G182,departamento!A:A,departamento!B:B)</f>
        <v>Administrativo</v>
      </c>
      <c r="I182" s="12" t="s">
        <v>7</v>
      </c>
      <c r="J182" s="12" t="str">
        <f t="shared" si="3"/>
        <v>Reajustar</v>
      </c>
    </row>
    <row r="183" spans="1:10" x14ac:dyDescent="0.35">
      <c r="A183" s="4" t="s">
        <v>194</v>
      </c>
      <c r="B183" s="4" t="s">
        <v>231</v>
      </c>
      <c r="C183" s="9">
        <v>149961</v>
      </c>
      <c r="D183" s="10">
        <v>8140</v>
      </c>
      <c r="E183" s="11">
        <v>34167</v>
      </c>
      <c r="F183" s="12" t="s">
        <v>8</v>
      </c>
      <c r="G183" s="12">
        <v>1003</v>
      </c>
      <c r="H183" s="12" t="str">
        <f>LOOKUP(G183,departamento!A:A,departamento!B:B)</f>
        <v>Administrativo</v>
      </c>
      <c r="I183" s="12" t="s">
        <v>7</v>
      </c>
      <c r="J183" s="12" t="str">
        <f t="shared" si="3"/>
        <v>Reajustar</v>
      </c>
    </row>
    <row r="184" spans="1:10" x14ac:dyDescent="0.35">
      <c r="A184" s="4" t="s">
        <v>195</v>
      </c>
      <c r="B184" s="4" t="s">
        <v>226</v>
      </c>
      <c r="C184" s="9">
        <v>969103</v>
      </c>
      <c r="D184" s="10">
        <v>8600</v>
      </c>
      <c r="E184" s="11">
        <v>34191</v>
      </c>
      <c r="F184" s="12" t="s">
        <v>6</v>
      </c>
      <c r="G184" s="12">
        <v>1004</v>
      </c>
      <c r="H184" s="12" t="str">
        <f>LOOKUP(G184,departamento!A:A,departamento!B:B)</f>
        <v>TI</v>
      </c>
      <c r="I184" s="12" t="s">
        <v>9</v>
      </c>
      <c r="J184" s="12" t="str">
        <f t="shared" si="3"/>
        <v>Reajustar</v>
      </c>
    </row>
    <row r="185" spans="1:10" x14ac:dyDescent="0.35">
      <c r="A185" s="4" t="s">
        <v>196</v>
      </c>
      <c r="B185" s="4" t="s">
        <v>228</v>
      </c>
      <c r="C185" s="9">
        <v>496181</v>
      </c>
      <c r="D185" s="10">
        <v>10500</v>
      </c>
      <c r="E185" s="11">
        <v>34209</v>
      </c>
      <c r="F185" s="12" t="s">
        <v>8</v>
      </c>
      <c r="G185" s="12">
        <v>1004</v>
      </c>
      <c r="H185" s="12" t="str">
        <f>LOOKUP(G185,departamento!A:A,departamento!B:B)</f>
        <v>TI</v>
      </c>
      <c r="I185" s="12" t="s">
        <v>7</v>
      </c>
      <c r="J185" s="12" t="str">
        <f t="shared" si="3"/>
        <v>Reajustar</v>
      </c>
    </row>
    <row r="186" spans="1:10" x14ac:dyDescent="0.35">
      <c r="A186" s="4" t="s">
        <v>197</v>
      </c>
      <c r="B186" s="4" t="s">
        <v>225</v>
      </c>
      <c r="C186" s="9">
        <v>946390</v>
      </c>
      <c r="D186" s="10">
        <v>4250</v>
      </c>
      <c r="E186" s="11">
        <v>34225</v>
      </c>
      <c r="F186" s="12" t="s">
        <v>8</v>
      </c>
      <c r="G186" s="12">
        <v>1004</v>
      </c>
      <c r="H186" s="12" t="str">
        <f>LOOKUP(G186,departamento!A:A,departamento!B:B)</f>
        <v>TI</v>
      </c>
      <c r="I186" s="12" t="s">
        <v>7</v>
      </c>
      <c r="J186" s="12" t="str">
        <f t="shared" si="3"/>
        <v>Reajustar</v>
      </c>
    </row>
    <row r="187" spans="1:10" x14ac:dyDescent="0.35">
      <c r="A187" s="4" t="s">
        <v>198</v>
      </c>
      <c r="B187" s="4" t="s">
        <v>222</v>
      </c>
      <c r="C187" s="9">
        <v>656690</v>
      </c>
      <c r="D187" s="10">
        <v>4620</v>
      </c>
      <c r="E187" s="11">
        <v>34238</v>
      </c>
      <c r="F187" s="12" t="s">
        <v>8</v>
      </c>
      <c r="G187" s="12">
        <v>1002</v>
      </c>
      <c r="H187" s="12" t="str">
        <f>LOOKUP(G187,departamento!A:A,departamento!B:B)</f>
        <v>Vendas</v>
      </c>
      <c r="I187" s="12" t="s">
        <v>7</v>
      </c>
      <c r="J187" s="12" t="str">
        <f t="shared" si="3"/>
        <v>Reajustar</v>
      </c>
    </row>
    <row r="188" spans="1:10" x14ac:dyDescent="0.35">
      <c r="A188" s="4" t="s">
        <v>199</v>
      </c>
      <c r="B188" s="4" t="s">
        <v>222</v>
      </c>
      <c r="C188" s="9">
        <v>420281</v>
      </c>
      <c r="D188" s="10">
        <v>4620</v>
      </c>
      <c r="E188" s="11">
        <v>34248</v>
      </c>
      <c r="F188" s="12" t="s">
        <v>8</v>
      </c>
      <c r="G188" s="12">
        <v>1002</v>
      </c>
      <c r="H188" s="12" t="str">
        <f>LOOKUP(G188,departamento!A:A,departamento!B:B)</f>
        <v>Vendas</v>
      </c>
      <c r="I188" s="12" t="s">
        <v>7</v>
      </c>
      <c r="J188" s="12" t="str">
        <f t="shared" si="3"/>
        <v>Reajustar</v>
      </c>
    </row>
    <row r="189" spans="1:10" x14ac:dyDescent="0.35">
      <c r="A189" s="4" t="s">
        <v>200</v>
      </c>
      <c r="B189" s="4" t="s">
        <v>227</v>
      </c>
      <c r="C189" s="9">
        <v>665963</v>
      </c>
      <c r="D189" s="10">
        <v>5280</v>
      </c>
      <c r="E189" s="11">
        <v>34249</v>
      </c>
      <c r="F189" s="12" t="s">
        <v>6</v>
      </c>
      <c r="G189" s="12">
        <v>1002</v>
      </c>
      <c r="H189" s="12" t="str">
        <f>LOOKUP(G189,departamento!A:A,departamento!B:B)</f>
        <v>Vendas</v>
      </c>
      <c r="I189" s="12" t="s">
        <v>7</v>
      </c>
      <c r="J189" s="12" t="str">
        <f t="shared" si="3"/>
        <v>Reajustar</v>
      </c>
    </row>
    <row r="190" spans="1:10" x14ac:dyDescent="0.35">
      <c r="A190" s="4" t="s">
        <v>201</v>
      </c>
      <c r="B190" s="4" t="s">
        <v>225</v>
      </c>
      <c r="C190" s="9">
        <v>757112</v>
      </c>
      <c r="D190" s="10">
        <v>5400</v>
      </c>
      <c r="E190" s="11">
        <v>34329</v>
      </c>
      <c r="F190" s="12" t="s">
        <v>6</v>
      </c>
      <c r="G190" s="12">
        <v>1004</v>
      </c>
      <c r="H190" s="12" t="str">
        <f>LOOKUP(G190,departamento!A:A,departamento!B:B)</f>
        <v>TI</v>
      </c>
      <c r="I190" s="12" t="s">
        <v>7</v>
      </c>
      <c r="J190" s="12" t="str">
        <f t="shared" si="3"/>
        <v>Reajustar</v>
      </c>
    </row>
    <row r="191" spans="1:10" x14ac:dyDescent="0.35">
      <c r="A191" s="4" t="s">
        <v>202</v>
      </c>
      <c r="B191" s="4" t="s">
        <v>222</v>
      </c>
      <c r="C191" s="9">
        <v>156567</v>
      </c>
      <c r="D191" s="10">
        <v>3520</v>
      </c>
      <c r="E191" s="11">
        <v>34342</v>
      </c>
      <c r="F191" s="12" t="s">
        <v>8</v>
      </c>
      <c r="G191" s="12">
        <v>1002</v>
      </c>
      <c r="H191" s="12" t="str">
        <f>LOOKUP(G191,departamento!A:A,departamento!B:B)</f>
        <v>Vendas</v>
      </c>
      <c r="I191" s="12" t="s">
        <v>9</v>
      </c>
      <c r="J191" s="12" t="str">
        <f t="shared" si="3"/>
        <v>Reajustar</v>
      </c>
    </row>
    <row r="192" spans="1:10" x14ac:dyDescent="0.35">
      <c r="A192" s="4" t="s">
        <v>203</v>
      </c>
      <c r="B192" s="4" t="s">
        <v>226</v>
      </c>
      <c r="C192" s="9">
        <v>124045</v>
      </c>
      <c r="D192" s="10">
        <v>8000</v>
      </c>
      <c r="E192" s="11">
        <v>34423</v>
      </c>
      <c r="F192" s="12" t="s">
        <v>6</v>
      </c>
      <c r="G192" s="12">
        <v>1004</v>
      </c>
      <c r="H192" s="12" t="str">
        <f>LOOKUP(G192,departamento!A:A,departamento!B:B)</f>
        <v>TI</v>
      </c>
      <c r="I192" s="12" t="s">
        <v>7</v>
      </c>
      <c r="J192" s="12" t="str">
        <f t="shared" si="3"/>
        <v>Reajustar</v>
      </c>
    </row>
    <row r="193" spans="1:10" x14ac:dyDescent="0.35">
      <c r="A193" s="4" t="s">
        <v>204</v>
      </c>
      <c r="B193" s="4" t="s">
        <v>240</v>
      </c>
      <c r="C193" s="9">
        <v>357536</v>
      </c>
      <c r="D193" s="10">
        <v>7500</v>
      </c>
      <c r="E193" s="11">
        <v>34514</v>
      </c>
      <c r="F193" s="12" t="s">
        <v>8</v>
      </c>
      <c r="G193" s="12">
        <v>1003</v>
      </c>
      <c r="H193" s="12" t="str">
        <f>LOOKUP(G193,departamento!A:A,departamento!B:B)</f>
        <v>Administrativo</v>
      </c>
      <c r="I193" s="12" t="s">
        <v>7</v>
      </c>
      <c r="J193" s="12" t="str">
        <f t="shared" si="3"/>
        <v>Reajustar</v>
      </c>
    </row>
    <row r="194" spans="1:10" x14ac:dyDescent="0.35">
      <c r="A194" s="4" t="s">
        <v>205</v>
      </c>
      <c r="B194" s="4" t="s">
        <v>227</v>
      </c>
      <c r="C194" s="9">
        <v>545556</v>
      </c>
      <c r="D194" s="10">
        <v>5280</v>
      </c>
      <c r="E194" s="11">
        <v>34570</v>
      </c>
      <c r="F194" s="12" t="s">
        <v>6</v>
      </c>
      <c r="G194" s="12">
        <v>1002</v>
      </c>
      <c r="H194" s="12" t="str">
        <f>LOOKUP(G194,departamento!A:A,departamento!B:B)</f>
        <v>Vendas</v>
      </c>
      <c r="I194" s="12" t="s">
        <v>10</v>
      </c>
      <c r="J194" s="12" t="str">
        <f t="shared" si="3"/>
        <v>Reajustar</v>
      </c>
    </row>
    <row r="195" spans="1:10" x14ac:dyDescent="0.35">
      <c r="A195" s="4" t="s">
        <v>206</v>
      </c>
      <c r="B195" s="4" t="s">
        <v>226</v>
      </c>
      <c r="C195" s="9">
        <v>387641</v>
      </c>
      <c r="D195" s="10">
        <v>8600</v>
      </c>
      <c r="E195" s="11">
        <v>34598</v>
      </c>
      <c r="F195" s="12" t="s">
        <v>6</v>
      </c>
      <c r="G195" s="12">
        <v>1004</v>
      </c>
      <c r="H195" s="12" t="str">
        <f>LOOKUP(G195,departamento!A:A,departamento!B:B)</f>
        <v>TI</v>
      </c>
      <c r="I195" s="12" t="s">
        <v>7</v>
      </c>
      <c r="J195" s="12" t="str">
        <f t="shared" ref="J195:J208" si="4">IF(D195&gt;12000,"Não Reajustar","Reajustar")</f>
        <v>Reajustar</v>
      </c>
    </row>
    <row r="196" spans="1:10" x14ac:dyDescent="0.35">
      <c r="A196" s="4" t="s">
        <v>207</v>
      </c>
      <c r="B196" s="4" t="s">
        <v>222</v>
      </c>
      <c r="C196" s="9">
        <v>978544</v>
      </c>
      <c r="D196" s="10">
        <v>3960</v>
      </c>
      <c r="E196" s="11">
        <v>34624</v>
      </c>
      <c r="F196" s="12" t="s">
        <v>8</v>
      </c>
      <c r="G196" s="12">
        <v>1002</v>
      </c>
      <c r="H196" s="12" t="str">
        <f>LOOKUP(G196,departamento!A:A,departamento!B:B)</f>
        <v>Vendas</v>
      </c>
      <c r="I196" s="12" t="s">
        <v>10</v>
      </c>
      <c r="J196" s="12" t="str">
        <f t="shared" si="4"/>
        <v>Reajustar</v>
      </c>
    </row>
    <row r="197" spans="1:10" x14ac:dyDescent="0.35">
      <c r="A197" s="4" t="s">
        <v>208</v>
      </c>
      <c r="B197" s="4" t="s">
        <v>226</v>
      </c>
      <c r="C197" s="9">
        <v>242275</v>
      </c>
      <c r="D197" s="10">
        <v>7500</v>
      </c>
      <c r="E197" s="11">
        <v>34644</v>
      </c>
      <c r="F197" s="12" t="s">
        <v>6</v>
      </c>
      <c r="G197" s="12">
        <v>1004</v>
      </c>
      <c r="H197" s="12" t="str">
        <f>LOOKUP(G197,departamento!A:A,departamento!B:B)</f>
        <v>TI</v>
      </c>
      <c r="I197" s="12" t="s">
        <v>7</v>
      </c>
      <c r="J197" s="12" t="str">
        <f t="shared" si="4"/>
        <v>Reajustar</v>
      </c>
    </row>
    <row r="198" spans="1:10" x14ac:dyDescent="0.35">
      <c r="A198" s="4" t="s">
        <v>209</v>
      </c>
      <c r="B198" s="4" t="s">
        <v>231</v>
      </c>
      <c r="C198" s="9">
        <v>749807</v>
      </c>
      <c r="D198" s="10">
        <v>9240</v>
      </c>
      <c r="E198" s="11">
        <v>34661</v>
      </c>
      <c r="F198" s="12" t="s">
        <v>8</v>
      </c>
      <c r="G198" s="12">
        <v>1003</v>
      </c>
      <c r="H198" s="12" t="str">
        <f>LOOKUP(G198,departamento!A:A,departamento!B:B)</f>
        <v>Administrativo</v>
      </c>
      <c r="I198" s="12" t="s">
        <v>7</v>
      </c>
      <c r="J198" s="12" t="str">
        <f t="shared" si="4"/>
        <v>Reajustar</v>
      </c>
    </row>
    <row r="199" spans="1:10" x14ac:dyDescent="0.35">
      <c r="A199" s="4" t="s">
        <v>210</v>
      </c>
      <c r="B199" s="4" t="s">
        <v>225</v>
      </c>
      <c r="C199" s="9">
        <v>605689</v>
      </c>
      <c r="D199" s="10">
        <v>5350</v>
      </c>
      <c r="E199" s="11">
        <v>34672</v>
      </c>
      <c r="F199" s="12" t="s">
        <v>8</v>
      </c>
      <c r="G199" s="12">
        <v>1004</v>
      </c>
      <c r="H199" s="12" t="str">
        <f>LOOKUP(G199,departamento!A:A,departamento!B:B)</f>
        <v>TI</v>
      </c>
      <c r="I199" s="12" t="s">
        <v>7</v>
      </c>
      <c r="J199" s="12" t="str">
        <f t="shared" si="4"/>
        <v>Reajustar</v>
      </c>
    </row>
    <row r="200" spans="1:10" x14ac:dyDescent="0.35">
      <c r="A200" s="4" t="s">
        <v>211</v>
      </c>
      <c r="B200" s="4" t="s">
        <v>222</v>
      </c>
      <c r="C200" s="9">
        <v>451274</v>
      </c>
      <c r="D200" s="10">
        <v>4180</v>
      </c>
      <c r="E200" s="11">
        <v>34708</v>
      </c>
      <c r="F200" s="12" t="s">
        <v>8</v>
      </c>
      <c r="G200" s="12">
        <v>1002</v>
      </c>
      <c r="H200" s="12" t="str">
        <f>LOOKUP(G200,departamento!A:A,departamento!B:B)</f>
        <v>Vendas</v>
      </c>
      <c r="I200" s="12" t="s">
        <v>7</v>
      </c>
      <c r="J200" s="12" t="str">
        <f t="shared" si="4"/>
        <v>Reajustar</v>
      </c>
    </row>
    <row r="201" spans="1:10" x14ac:dyDescent="0.35">
      <c r="A201" s="4" t="s">
        <v>212</v>
      </c>
      <c r="B201" s="4" t="s">
        <v>244</v>
      </c>
      <c r="C201" s="9">
        <v>349156</v>
      </c>
      <c r="D201" s="10">
        <v>11880</v>
      </c>
      <c r="E201" s="11">
        <v>34807</v>
      </c>
      <c r="F201" s="12" t="s">
        <v>6</v>
      </c>
      <c r="G201" s="12">
        <v>1004</v>
      </c>
      <c r="H201" s="12" t="str">
        <f>LOOKUP(G201,departamento!A:A,departamento!B:B)</f>
        <v>TI</v>
      </c>
      <c r="I201" s="12" t="s">
        <v>7</v>
      </c>
      <c r="J201" s="12" t="str">
        <f t="shared" si="4"/>
        <v>Reajustar</v>
      </c>
    </row>
    <row r="202" spans="1:10" x14ac:dyDescent="0.35">
      <c r="A202" s="4" t="s">
        <v>213</v>
      </c>
      <c r="B202" s="4" t="s">
        <v>227</v>
      </c>
      <c r="C202" s="9">
        <v>272778</v>
      </c>
      <c r="D202" s="10">
        <v>5940</v>
      </c>
      <c r="E202" s="11">
        <v>34962</v>
      </c>
      <c r="F202" s="12" t="s">
        <v>6</v>
      </c>
      <c r="G202" s="12">
        <v>1002</v>
      </c>
      <c r="H202" s="12" t="str">
        <f>LOOKUP(G202,departamento!A:A,departamento!B:B)</f>
        <v>Vendas</v>
      </c>
      <c r="I202" s="12" t="s">
        <v>10</v>
      </c>
      <c r="J202" s="12" t="str">
        <f t="shared" si="4"/>
        <v>Reajustar</v>
      </c>
    </row>
    <row r="203" spans="1:10" x14ac:dyDescent="0.35">
      <c r="A203" s="4" t="s">
        <v>214</v>
      </c>
      <c r="B203" s="4" t="s">
        <v>228</v>
      </c>
      <c r="C203" s="9">
        <v>248090</v>
      </c>
      <c r="D203" s="10">
        <v>10000</v>
      </c>
      <c r="E203" s="11">
        <v>35007</v>
      </c>
      <c r="F203" s="12" t="s">
        <v>6</v>
      </c>
      <c r="G203" s="12">
        <v>1004</v>
      </c>
      <c r="H203" s="12" t="str">
        <f>LOOKUP(G203,departamento!A:A,departamento!B:B)</f>
        <v>TI</v>
      </c>
      <c r="I203" s="12" t="s">
        <v>7</v>
      </c>
      <c r="J203" s="12" t="str">
        <f t="shared" si="4"/>
        <v>Reajustar</v>
      </c>
    </row>
    <row r="204" spans="1:10" x14ac:dyDescent="0.35">
      <c r="A204" s="4" t="s">
        <v>215</v>
      </c>
      <c r="B204" s="4" t="s">
        <v>222</v>
      </c>
      <c r="C204" s="9">
        <v>250507</v>
      </c>
      <c r="D204" s="10">
        <v>3520</v>
      </c>
      <c r="E204" s="11">
        <v>35091</v>
      </c>
      <c r="F204" s="12" t="s">
        <v>6</v>
      </c>
      <c r="G204" s="12">
        <v>1002</v>
      </c>
      <c r="H204" s="12" t="str">
        <f>LOOKUP(G204,departamento!A:A,departamento!B:B)</f>
        <v>Vendas</v>
      </c>
      <c r="I204" s="12" t="s">
        <v>7</v>
      </c>
      <c r="J204" s="12" t="str">
        <f t="shared" si="4"/>
        <v>Reajustar</v>
      </c>
    </row>
    <row r="205" spans="1:10" x14ac:dyDescent="0.35">
      <c r="A205" s="4" t="s">
        <v>216</v>
      </c>
      <c r="B205" s="4" t="s">
        <v>226</v>
      </c>
      <c r="C205" s="9">
        <v>121137</v>
      </c>
      <c r="D205" s="10">
        <v>7500</v>
      </c>
      <c r="E205" s="11">
        <v>35206</v>
      </c>
      <c r="F205" s="12" t="s">
        <v>8</v>
      </c>
      <c r="G205" s="12">
        <v>1004</v>
      </c>
      <c r="H205" s="12" t="str">
        <f>LOOKUP(G205,departamento!A:A,departamento!B:B)</f>
        <v>TI</v>
      </c>
      <c r="I205" s="12" t="s">
        <v>7</v>
      </c>
      <c r="J205" s="12" t="str">
        <f t="shared" si="4"/>
        <v>Reajustar</v>
      </c>
    </row>
    <row r="206" spans="1:10" x14ac:dyDescent="0.35">
      <c r="A206" s="4" t="s">
        <v>217</v>
      </c>
      <c r="B206" s="4" t="s">
        <v>222</v>
      </c>
      <c r="C206" s="9">
        <v>550871</v>
      </c>
      <c r="D206" s="10">
        <v>3740</v>
      </c>
      <c r="E206" s="11">
        <v>35598</v>
      </c>
      <c r="F206" s="12" t="s">
        <v>6</v>
      </c>
      <c r="G206" s="12">
        <v>1002</v>
      </c>
      <c r="H206" s="12" t="str">
        <f>LOOKUP(G206,departamento!A:A,departamento!B:B)</f>
        <v>Vendas</v>
      </c>
      <c r="I206" s="12" t="s">
        <v>7</v>
      </c>
      <c r="J206" s="12" t="str">
        <f t="shared" si="4"/>
        <v>Reajustar</v>
      </c>
    </row>
    <row r="207" spans="1:10" x14ac:dyDescent="0.35">
      <c r="A207" s="4" t="s">
        <v>218</v>
      </c>
      <c r="B207" s="4" t="s">
        <v>227</v>
      </c>
      <c r="C207" s="9">
        <v>872891</v>
      </c>
      <c r="D207" s="10">
        <v>6160</v>
      </c>
      <c r="E207" s="11">
        <v>35615</v>
      </c>
      <c r="F207" s="12" t="s">
        <v>6</v>
      </c>
      <c r="G207" s="12">
        <v>1002</v>
      </c>
      <c r="H207" s="12" t="str">
        <f>LOOKUP(G207,departamento!A:A,departamento!B:B)</f>
        <v>Vendas</v>
      </c>
      <c r="I207" s="12" t="s">
        <v>7</v>
      </c>
      <c r="J207" s="12" t="str">
        <f t="shared" si="4"/>
        <v>Reajustar</v>
      </c>
    </row>
    <row r="208" spans="1:10" x14ac:dyDescent="0.35">
      <c r="A208" s="4" t="s">
        <v>219</v>
      </c>
      <c r="B208" s="4" t="s">
        <v>227</v>
      </c>
      <c r="C208" s="9">
        <v>260141</v>
      </c>
      <c r="D208" s="10">
        <v>5940</v>
      </c>
      <c r="E208" s="11">
        <v>35658</v>
      </c>
      <c r="F208" s="12" t="s">
        <v>8</v>
      </c>
      <c r="G208" s="12">
        <v>1002</v>
      </c>
      <c r="H208" s="12" t="str">
        <f>LOOKUP(G208,departamento!A:A,departamento!B:B)</f>
        <v>Vendas</v>
      </c>
      <c r="I208" s="12" t="s">
        <v>7</v>
      </c>
      <c r="J208" s="12" t="str">
        <f t="shared" si="4"/>
        <v>Reajustar</v>
      </c>
    </row>
    <row r="209" spans="1:10" x14ac:dyDescent="0.35">
      <c r="A209" s="4" t="s">
        <v>265</v>
      </c>
      <c r="C209" s="12"/>
      <c r="D209" s="18"/>
      <c r="E209" s="12"/>
      <c r="J209" s="12">
        <f>SUBTOTAL(103,Tabela1[Reajustar])</f>
        <v>207</v>
      </c>
    </row>
    <row r="224" spans="1:10" x14ac:dyDescent="0.35">
      <c r="A224"/>
      <c r="B224"/>
      <c r="C224"/>
      <c r="D224"/>
      <c r="E224"/>
      <c r="F224"/>
      <c r="G224"/>
      <c r="H224"/>
      <c r="I224"/>
      <c r="J224"/>
    </row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</sheetData>
  <mergeCells count="13">
    <mergeCell ref="P9:Q9"/>
    <mergeCell ref="N3:O3"/>
    <mergeCell ref="P3:Q3"/>
    <mergeCell ref="N4:O4"/>
    <mergeCell ref="N5:O5"/>
    <mergeCell ref="N6:O6"/>
    <mergeCell ref="N7:O7"/>
    <mergeCell ref="N8:O8"/>
    <mergeCell ref="P4:Q4"/>
    <mergeCell ref="P5:Q5"/>
    <mergeCell ref="P6:Q6"/>
    <mergeCell ref="P7:Q7"/>
    <mergeCell ref="P8:Q8"/>
  </mergeCells>
  <conditionalFormatting sqref="J1:J208 J210:J1048576">
    <cfRule type="cellIs" dxfId="0" priority="1" operator="equal">
      <formula>"Não Reajustar"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92B8-3B38-416D-8F27-DB319FFA0700}">
  <dimension ref="A1:D5"/>
  <sheetViews>
    <sheetView showGridLines="0" workbookViewId="0">
      <selection activeCell="B1" sqref="B1:B5"/>
    </sheetView>
  </sheetViews>
  <sheetFormatPr defaultRowHeight="14.5" x14ac:dyDescent="0.35"/>
  <cols>
    <col min="1" max="1" width="10.1640625" customWidth="1"/>
    <col min="2" max="2" width="19.4140625" customWidth="1"/>
    <col min="3" max="3" width="16" customWidth="1"/>
    <col min="4" max="4" width="21.5" customWidth="1"/>
  </cols>
  <sheetData>
    <row r="1" spans="1:4" ht="15" thickBot="1" x14ac:dyDescent="0.4">
      <c r="A1" s="3" t="s">
        <v>248</v>
      </c>
      <c r="B1" s="3" t="s">
        <v>247</v>
      </c>
      <c r="C1" s="3" t="s">
        <v>221</v>
      </c>
      <c r="D1" s="3" t="s">
        <v>253</v>
      </c>
    </row>
    <row r="2" spans="1:4" ht="15" thickBot="1" x14ac:dyDescent="0.4">
      <c r="A2" s="1">
        <v>1001</v>
      </c>
      <c r="B2" s="1" t="s">
        <v>249</v>
      </c>
      <c r="C2" s="1" t="s">
        <v>254</v>
      </c>
      <c r="D2" s="2" t="s">
        <v>255</v>
      </c>
    </row>
    <row r="3" spans="1:4" ht="15" thickBot="1" x14ac:dyDescent="0.4">
      <c r="A3" s="1">
        <v>1002</v>
      </c>
      <c r="B3" s="1" t="s">
        <v>250</v>
      </c>
      <c r="C3" s="1" t="s">
        <v>256</v>
      </c>
      <c r="D3" s="2" t="s">
        <v>257</v>
      </c>
    </row>
    <row r="4" spans="1:4" ht="15" thickBot="1" x14ac:dyDescent="0.4">
      <c r="A4" s="1">
        <v>1003</v>
      </c>
      <c r="B4" s="1" t="s">
        <v>251</v>
      </c>
      <c r="C4" s="1" t="s">
        <v>258</v>
      </c>
      <c r="D4" s="2" t="s">
        <v>259</v>
      </c>
    </row>
    <row r="5" spans="1:4" ht="15" thickBot="1" x14ac:dyDescent="0.4">
      <c r="A5" s="1">
        <v>1004</v>
      </c>
      <c r="B5" s="1" t="s">
        <v>252</v>
      </c>
      <c r="C5" s="1" t="s">
        <v>260</v>
      </c>
      <c r="D5" s="2" t="s">
        <v>261</v>
      </c>
    </row>
  </sheetData>
  <hyperlinks>
    <hyperlink ref="D2" r:id="rId1" display="mailto:joao.souza@" xr:uid="{8FA6856E-936A-4123-9A10-46A013A8D87D}"/>
    <hyperlink ref="D3" r:id="rId2" display="mailto:leticial.silva@" xr:uid="{C2D7B442-1C5B-4F5D-895D-05F591DE1C97}"/>
    <hyperlink ref="D4" r:id="rId3" display="mailto:mauro.costa@email.com.br" xr:uid="{9E5D212D-84F6-47A2-9966-6F7B3EF7C0A0}"/>
    <hyperlink ref="D5" r:id="rId4" display="mailto:isabel.mota@email.com.br" xr:uid="{F00186FA-A1E1-4DCC-AB1C-53EFDE75975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2024-10-09T19:16:32Z</dcterms:created>
  <dcterms:modified xsi:type="dcterms:W3CDTF">2024-10-12T13:27:54Z</dcterms:modified>
</cp:coreProperties>
</file>