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3550a064e98c1/Estudos_Excel_Dominar_BaseAnaliitics/Documentos/excel-basico-avancado-arquivos-fontes/"/>
    </mc:Choice>
  </mc:AlternateContent>
  <xr:revisionPtr revIDLastSave="29" documentId="13_ncr:1_{DCF50B2C-BD7D-49D8-8118-E43DDE7A6599}" xr6:coauthVersionLast="47" xr6:coauthVersionMax="47" xr10:uidLastSave="{D47CA3EA-39F6-4361-9E5D-170C2EC1D4FA}"/>
  <bookViews>
    <workbookView xWindow="-120" yWindow="-120" windowWidth="29040" windowHeight="15840" activeTab="1" xr2:uid="{F40509C5-A1AE-4290-80B7-7B11B84C8888}"/>
  </bookViews>
  <sheets>
    <sheet name="Cenários" sheetId="1" r:id="rId1"/>
    <sheet name="Tabela dinâmica do cenário" sheetId="3" r:id="rId2"/>
    <sheet name="Resumo do cenário" sheetId="2" r:id="rId3"/>
  </sheets>
  <externalReferences>
    <externalReference r:id="rId4"/>
    <externalReference r:id="rId5"/>
    <externalReference r:id="rId6"/>
  </externalReferences>
  <definedNames>
    <definedName name="hoteis_smart_lucro_liquido">'[1]Hotéis Smart'!$C$3:$C$9</definedName>
    <definedName name="margem_de_lucro">Cenários!$E$4</definedName>
    <definedName name="RegrasProch">'[2]PROCV e PROCH'!$I$12:$L$13</definedName>
    <definedName name="taxaComissao2">'[3]Nomes de Intervalos'!$G$4</definedName>
    <definedName name="total_de_reservas">Cenários!$E$3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7" i="1" l="1"/>
  <c r="E5" i="1" s="1"/>
</calcChain>
</file>

<file path=xl/sharedStrings.xml><?xml version="1.0" encoding="utf-8"?>
<sst xmlns="http://schemas.openxmlformats.org/spreadsheetml/2006/main" count="49" uniqueCount="35">
  <si>
    <t>Entradas</t>
  </si>
  <si>
    <t>Valor</t>
  </si>
  <si>
    <t>Total de Reservas</t>
  </si>
  <si>
    <t>Hospedagem</t>
  </si>
  <si>
    <t>Margem de Lucro %</t>
  </si>
  <si>
    <t>Serviços</t>
  </si>
  <si>
    <t>Lucro Líquido</t>
  </si>
  <si>
    <t>Extras</t>
  </si>
  <si>
    <t>Total</t>
  </si>
  <si>
    <t>Hotel Smart Salvador</t>
  </si>
  <si>
    <t>Média de Hospedagem</t>
  </si>
  <si>
    <t>Média de Serviço</t>
  </si>
  <si>
    <t>Média Extras</t>
  </si>
  <si>
    <t>total_de_reservas</t>
  </si>
  <si>
    <t>margem_de_lucro</t>
  </si>
  <si>
    <t>$E$5</t>
  </si>
  <si>
    <t>Margem de 20%</t>
  </si>
  <si>
    <t>Criado por Carlos Eduardo em 26/12/2022</t>
  </si>
  <si>
    <t>Pessismita</t>
  </si>
  <si>
    <t xml:space="preserve">Ideal </t>
  </si>
  <si>
    <t xml:space="preserve">Criado por Carlos Eduardo em 26/12/2022
Alterado por Carlos Eduardo em 26/12/2022 
Previsão com 15% de lucro </t>
  </si>
  <si>
    <t>Margem de lucro 30%</t>
  </si>
  <si>
    <t>Previsão de vendas para 2023</t>
  </si>
  <si>
    <t>Atual</t>
  </si>
  <si>
    <t xml:space="preserve">Otimista 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</si>
  <si>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</si>
  <si>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</si>
  <si>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</si>
  <si>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</si>
  <si>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</si>
  <si>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</si>
  <si>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</si>
  <si>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Rótulos de Linha</t>
  </si>
  <si>
    <t>$E$3:$E$4 por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</si>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</sst>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&quot;R$&quot;\ 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9" tint="0.79998168889431442"/>
      <name val="Exotc350 Bd BT"/>
      <family val="5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3" fillId="4" borderId="0" xfId="0" applyFont="1" applyFill="1"/>
    <xf numFmtId="0" fontId="2" fillId="3" borderId="2" xfId="0" applyFont="1" applyFill="1" applyBorder="1"/>
    <xf numFmtId="0" fontId="3" fillId="4" borderId="3" xfId="0" applyFont="1" applyFill="1" applyBorder="1"/>
    <xf numFmtId="164" fontId="4" fillId="0" borderId="1" xfId="0" applyNumberFormat="1" applyFont="1" applyBorder="1"/>
    <xf numFmtId="44" fontId="0" fillId="0" borderId="0" xfId="0" applyNumberFormat="1"/>
    <xf numFmtId="9" fontId="3" fillId="5" borderId="3" xfId="1" applyFont="1" applyFill="1" applyBorder="1"/>
    <xf numFmtId="44" fontId="3" fillId="4" borderId="4" xfId="0" applyNumberFormat="1" applyFont="1" applyFill="1" applyBorder="1"/>
    <xf numFmtId="44" fontId="3" fillId="5" borderId="5" xfId="0" applyNumberFormat="1" applyFont="1" applyFill="1" applyBorder="1"/>
    <xf numFmtId="164" fontId="5" fillId="0" borderId="0" xfId="0" applyNumberFormat="1" applyFont="1"/>
    <xf numFmtId="0" fontId="6" fillId="2" borderId="0" xfId="0" applyFont="1" applyFill="1" applyAlignment="1">
      <alignment horizontal="center" vertical="center"/>
    </xf>
    <xf numFmtId="0" fontId="0" fillId="0" borderId="0" xfId="0" applyFill="1" applyBorder="1" applyAlignment="1"/>
    <xf numFmtId="9" fontId="0" fillId="0" borderId="0" xfId="0" applyNumberFormat="1" applyFill="1" applyBorder="1" applyAlignment="1"/>
    <xf numFmtId="44" fontId="0" fillId="0" borderId="7" xfId="0" applyNumberFormat="1" applyFill="1" applyBorder="1" applyAlignment="1"/>
    <xf numFmtId="0" fontId="7" fillId="6" borderId="8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left"/>
    </xf>
    <xf numFmtId="0" fontId="0" fillId="0" borderId="9" xfId="0" applyFill="1" applyBorder="1" applyAlignment="1"/>
    <xf numFmtId="0" fontId="8" fillId="7" borderId="0" xfId="0" applyFont="1" applyFill="1" applyBorder="1" applyAlignment="1">
      <alignment horizontal="left"/>
    </xf>
    <xf numFmtId="0" fontId="9" fillId="7" borderId="9" xfId="0" applyFont="1" applyFill="1" applyBorder="1" applyAlignment="1">
      <alignment horizontal="left"/>
    </xf>
    <xf numFmtId="0" fontId="8" fillId="7" borderId="7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right"/>
    </xf>
    <xf numFmtId="0" fontId="10" fillId="6" borderId="8" xfId="0" applyFont="1" applyFill="1" applyBorder="1" applyAlignment="1">
      <alignment horizontal="right"/>
    </xf>
    <xf numFmtId="9" fontId="0" fillId="8" borderId="0" xfId="0" applyNumberFormat="1" applyFill="1" applyBorder="1" applyAlignment="1"/>
    <xf numFmtId="0" fontId="11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7" fontId="0" fillId="0" borderId="0" xfId="0" applyNumberFormat="1"/>
    <xf numFmtId="165" fontId="0" fillId="0" borderId="0" xfId="0" applyNumberFormat="1" applyFill="1" applyBorder="1" applyAlignment="1"/>
    <xf numFmtId="165" fontId="0" fillId="8" borderId="0" xfId="0" applyNumberFormat="1" applyFill="1" applyBorder="1" applyAlignment="1"/>
    <xf numFmtId="165" fontId="0" fillId="0" borderId="0" xfId="0" applyNumberFormat="1"/>
  </cellXfs>
  <cellStyles count="2">
    <cellStyle name="Normal" xfId="0" builtinId="0"/>
    <cellStyle name="Porcentagem" xfId="1" builtinId="5"/>
  </cellStyles>
  <dxfs count="5">
    <dxf>
      <numFmt numFmtId="165" formatCode="&quot;R$&quot;\ #,##0.00"/>
    </dxf>
    <dxf>
      <numFmt numFmtId="14" formatCode="0.00%"/>
    </dxf>
    <dxf>
      <numFmt numFmtId="11" formatCode="&quot;R$&quot;\ #,##0.00;\-&quot;R$&quot;\ #,##0.00"/>
    </dxf>
    <dxf>
      <numFmt numFmtId="11" formatCode="&quot;R$&quot;\ #,##0.00;\-&quot;R$&quot;\ 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s Eduardo" refreshedDate="44921.886846875001" createdVersion="8" refreshedVersion="8" minRefreshableVersion="3" recordCount="6" xr:uid="{985E2AE0-7D8D-4B7A-820F-0D8075D27BF0}">
  <cacheSource type="scenario"/>
  <cacheFields count="5">
    <cacheField name="$E$3:$E$4" numFmtId="0">
      <sharedItems containsNonDate="0" count="6">
        <s v="Margem de 20%"/>
        <s v="Pessismita"/>
        <s v="Ideal "/>
        <s v="Margem de lucro 30%"/>
        <s v="Atual"/>
        <s v="Otimista "/>
      </sharedItems>
    </cacheField>
    <cacheField name="$E$3:$E$4 por" numFmtId="0">
      <sharedItems containsNonDate="0" count="1">
        <s v="Carlos Eduardo"/>
      </sharedItems>
    </cacheField>
    <cacheField name="res total_de_reservas" numFmtId="0">
      <sharedItems containsSemiMixedTypes="0" containsNonDate="0" containsString="0" containsNumber="1" containsInteger="1" minValue="1100" maxValue="6050" count="6">
        <n v="2500"/>
        <n v="1100"/>
        <n v="2600"/>
        <n v="3500"/>
        <n v="1500"/>
        <n v="6050"/>
      </sharedItems>
    </cacheField>
    <cacheField name="res margem_de_lucro" numFmtId="0">
      <sharedItems containsSemiMixedTypes="0" containsNonDate="0" containsString="0" containsNumber="1" minValue="0.1" maxValue="0.7" count="5">
        <n v="0.2"/>
        <n v="0.1"/>
        <n v="0.15"/>
        <n v="0.5"/>
        <n v="0.7"/>
      </sharedItems>
    </cacheField>
    <cacheField name="res $E$5" numFmtId="0">
      <sharedItems containsSemiMixedTypes="0" containsNonDate="0" containsString="0" containsNumber="1" minValue="235928.88" maxValue="9083261.879999999" count="6">
        <n v="1072404"/>
        <n v="235928.88"/>
        <n v="836475.12000000011"/>
        <n v="3753414.0000000005"/>
        <n v="321721.2"/>
        <n v="9083261.87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392B9-0867-4719-9A75-FD4EDC1A5B78}" name="Tabela dinâmica1" cacheId="4" applyNumberFormats="0" applyBorderFormats="0" applyFontFormats="0" applyPatternFormats="0" applyAlignmentFormats="0" applyWidthHeightFormats="1" dataCaption="Células de resultado" updatedVersion="8" minRefreshableVersion="3" useAutoFormatting="1" rowGrandTotals="0" colGrandTotals="0" itemPrintTitles="1" createdVersion="8" indent="0" outline="1" outlineData="1" multipleFieldFilters="0" fieldListSortAscending="1">
  <location ref="A3:D9" firstHeaderRow="0" firstDataRow="1" firstDataCol="1" rowPageCount="1" colPageCount="1"/>
  <pivotFields count="5">
    <pivotField axis="axisRow" showAll="0" defaultSubtotal="0">
      <items count="6">
        <item x="4"/>
        <item x="2"/>
        <item x="0"/>
        <item x="3"/>
        <item x="5"/>
        <item x="1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total_de_reservas" fld="2" baseField="0" baseItem="0" numFmtId="165"/>
    <dataField name="margem_de_lucro" fld="3" baseField="0" baseItem="0" numFmtId="10"/>
    <dataField name="$E$5" fld="4" baseField="0" baseItem="0" numFmtId="7"/>
  </dataFields>
  <formats count="3"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5A3-14B7-4381-BF5B-0D917EA4FC99}">
  <sheetPr>
    <tabColor theme="9" tint="0.59999389629810485"/>
  </sheetPr>
  <dimension ref="A1:H8"/>
  <sheetViews>
    <sheetView zoomScale="130" zoomScaleNormal="130" workbookViewId="0">
      <selection activeCell="E5" sqref="E5"/>
    </sheetView>
  </sheetViews>
  <sheetFormatPr defaultRowHeight="15"/>
  <cols>
    <col min="1" max="1" width="18.140625" bestFit="1" customWidth="1"/>
    <col min="2" max="2" width="17.710937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>
      <c r="A1" s="11" t="s">
        <v>9</v>
      </c>
      <c r="B1" s="11"/>
      <c r="C1" s="11"/>
      <c r="D1" s="11"/>
      <c r="E1" s="11"/>
      <c r="F1" s="11"/>
      <c r="G1" s="11"/>
      <c r="H1" s="11"/>
    </row>
    <row r="3" spans="1:8">
      <c r="A3" s="1" t="s">
        <v>0</v>
      </c>
      <c r="B3" s="2" t="s">
        <v>1</v>
      </c>
      <c r="D3" s="3" t="s">
        <v>2</v>
      </c>
      <c r="E3" s="4">
        <v>2500</v>
      </c>
    </row>
    <row r="4" spans="1:8">
      <c r="A4" s="5" t="s">
        <v>3</v>
      </c>
      <c r="B4" s="6">
        <f>E3*E6</f>
        <v>4121666.666666667</v>
      </c>
      <c r="D4" s="3" t="s">
        <v>4</v>
      </c>
      <c r="E4" s="7">
        <v>0.2</v>
      </c>
    </row>
    <row r="5" spans="1:8">
      <c r="A5" s="5" t="s">
        <v>5</v>
      </c>
      <c r="B5" s="6">
        <f>E3*E7</f>
        <v>874708.33333333337</v>
      </c>
      <c r="D5" s="3" t="s">
        <v>6</v>
      </c>
      <c r="E5" s="8">
        <f>B7*E4</f>
        <v>1072404</v>
      </c>
    </row>
    <row r="6" spans="1:8">
      <c r="A6" s="5" t="s">
        <v>7</v>
      </c>
      <c r="B6" s="6">
        <f>E3*E8</f>
        <v>365645</v>
      </c>
      <c r="D6" s="3" t="s">
        <v>10</v>
      </c>
      <c r="E6" s="9">
        <v>1648.6666666666667</v>
      </c>
    </row>
    <row r="7" spans="1:8">
      <c r="A7" s="10" t="s">
        <v>8</v>
      </c>
      <c r="B7" s="6">
        <f>SUM(B4:B6)</f>
        <v>5362020</v>
      </c>
      <c r="D7" s="3" t="s">
        <v>11</v>
      </c>
      <c r="E7" s="9">
        <v>349.88333333333333</v>
      </c>
    </row>
    <row r="8" spans="1:8">
      <c r="D8" s="3" t="s">
        <v>12</v>
      </c>
      <c r="E8" s="9">
        <v>146.25800000000001</v>
      </c>
    </row>
  </sheetData>
  <scenarios current="3" show="0" sqref="E3:E5">
    <scenario name="Margem de 20%" locked="1" count="2" user="Carlos Eduardo" comment="Criado por Carlos Eduardo em 26/12/2022">
      <inputCells r="E3" val="2500"/>
      <inputCells r="E4" val="0,2" numFmtId="9"/>
    </scenario>
    <scenario name="Pessismita" locked="1" count="2" user="Carlos Eduardo" comment="Criado por Carlos Eduardo em 26/12/2022_x000a_Alterado por Carlos Eduardo em 26/12/2022">
      <inputCells r="E3" val="2500"/>
      <inputCells r="E4" val="0,2" numFmtId="9"/>
    </scenario>
    <scenario name="Ideal " locked="1" count="2" user="Carlos Eduardo" comment="Criado por Carlos Eduardo em 26/12/2022_x000a_Alterado por Carlos Eduardo em 26/12/2022 _x000a_Previsão com 15% de lucro ">
      <inputCells r="E3" val="2600"/>
      <inputCells r="E4" val="0,15" numFmtId="9"/>
    </scenario>
    <scenario name="Margem de lucro 30%" locked="1" count="2" user="Carlos Eduardo" comment="Previsão de vendas para 2023_x000a_Alterado por Carlos Eduardo em 26/12/2022">
      <inputCells r="E3" val="2500"/>
      <inputCells r="E4" val="0,2" numFmtId="9"/>
    </scenario>
    <scenario name="Atual" locked="1" count="2" user="Carlos Eduardo" comment="Criado por Carlos Eduardo em 26/12/2022">
      <inputCells r="E3" val="1500"/>
      <inputCells r="E4" val="0,1" numFmtId="9"/>
    </scenario>
    <scenario name="Otimista " locked="1" count="2" user="Carlos Eduardo" comment="Criado por Carlos Eduardo em 26/12/2022">
      <inputCells r="E3" val="6050"/>
      <inputCells r="E4" val="0,7" numFmtId="9"/>
    </scenario>
  </scenarios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52A6-DE2E-4C84-88A5-A560BA733716}">
  <dimension ref="A1:D9"/>
  <sheetViews>
    <sheetView tabSelected="1" workbookViewId="0">
      <selection activeCell="F17" sqref="F17"/>
    </sheetView>
  </sheetViews>
  <sheetFormatPr defaultRowHeight="15"/>
  <cols>
    <col min="1" max="1" width="20.140625" bestFit="1" customWidth="1"/>
    <col min="2" max="2" width="17" bestFit="1" customWidth="1"/>
    <col min="3" max="3" width="17.28515625" bestFit="1" customWidth="1"/>
    <col min="4" max="4" width="15.85546875" bestFit="1" customWidth="1"/>
  </cols>
  <sheetData>
    <row r="1" spans="1:4">
      <c r="A1" s="25" t="s">
        <v>33</v>
      </c>
      <c r="B1" t="s">
        <v>34</v>
      </c>
    </row>
    <row r="3" spans="1:4">
      <c r="A3" s="25" t="s">
        <v>32</v>
      </c>
      <c r="B3" t="s">
        <v>13</v>
      </c>
      <c r="C3" t="s">
        <v>14</v>
      </c>
      <c r="D3" t="s">
        <v>15</v>
      </c>
    </row>
    <row r="4" spans="1:4">
      <c r="A4" s="26" t="s">
        <v>23</v>
      </c>
      <c r="B4" s="31">
        <v>1500</v>
      </c>
      <c r="C4" s="27">
        <v>0.1</v>
      </c>
      <c r="D4" s="28">
        <v>321721.2</v>
      </c>
    </row>
    <row r="5" spans="1:4">
      <c r="A5" s="26" t="s">
        <v>19</v>
      </c>
      <c r="B5" s="31">
        <v>2600</v>
      </c>
      <c r="C5" s="27">
        <v>0.15</v>
      </c>
      <c r="D5" s="28">
        <v>836475.12000000011</v>
      </c>
    </row>
    <row r="6" spans="1:4">
      <c r="A6" s="26" t="s">
        <v>16</v>
      </c>
      <c r="B6" s="31">
        <v>2500</v>
      </c>
      <c r="C6" s="27">
        <v>0.2</v>
      </c>
      <c r="D6" s="28">
        <v>1072404</v>
      </c>
    </row>
    <row r="7" spans="1:4">
      <c r="A7" s="26" t="s">
        <v>21</v>
      </c>
      <c r="B7" s="31">
        <v>3500</v>
      </c>
      <c r="C7" s="27">
        <v>0.5</v>
      </c>
      <c r="D7" s="28">
        <v>3753414.0000000005</v>
      </c>
    </row>
    <row r="8" spans="1:4">
      <c r="A8" s="26" t="s">
        <v>24</v>
      </c>
      <c r="B8" s="31">
        <v>6050</v>
      </c>
      <c r="C8" s="27">
        <v>0.7</v>
      </c>
      <c r="D8" s="28">
        <v>9083261.879999999</v>
      </c>
    </row>
    <row r="9" spans="1:4">
      <c r="A9" s="26" t="s">
        <v>18</v>
      </c>
      <c r="B9" s="31">
        <v>1100</v>
      </c>
      <c r="C9" s="27">
        <v>0.1</v>
      </c>
      <c r="D9" s="28">
        <v>235928.88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40E-70B4-4ED8-AED9-3FB61608B089}">
  <sheetPr>
    <outlinePr summaryBelow="0"/>
  </sheetPr>
  <dimension ref="B1:J14"/>
  <sheetViews>
    <sheetView showGridLines="0" workbookViewId="0">
      <selection activeCell="G11" sqref="G11"/>
    </sheetView>
  </sheetViews>
  <sheetFormatPr defaultRowHeight="15" outlineLevelRow="1" outlineLevelCol="1"/>
  <cols>
    <col min="3" max="3" width="17.28515625" bestFit="1" customWidth="1"/>
    <col min="4" max="10" width="18.28515625" bestFit="1" customWidth="1" outlineLevel="1"/>
  </cols>
  <sheetData>
    <row r="1" spans="2:10" ht="15.75" thickBot="1"/>
    <row r="2" spans="2:10" ht="15.75">
      <c r="B2" s="16" t="s">
        <v>25</v>
      </c>
      <c r="C2" s="16"/>
      <c r="D2" s="21"/>
      <c r="E2" s="21"/>
      <c r="F2" s="21"/>
      <c r="G2" s="21"/>
      <c r="H2" s="21"/>
      <c r="I2" s="21"/>
      <c r="J2" s="21"/>
    </row>
    <row r="3" spans="2:10" ht="15.75" collapsed="1">
      <c r="B3" s="15"/>
      <c r="C3" s="15"/>
      <c r="D3" s="22" t="s">
        <v>27</v>
      </c>
      <c r="E3" s="22" t="s">
        <v>16</v>
      </c>
      <c r="F3" s="22" t="s">
        <v>18</v>
      </c>
      <c r="G3" s="22" t="s">
        <v>19</v>
      </c>
      <c r="H3" s="22" t="s">
        <v>21</v>
      </c>
      <c r="I3" s="22" t="s">
        <v>23</v>
      </c>
      <c r="J3" s="22" t="s">
        <v>24</v>
      </c>
    </row>
    <row r="4" spans="2:10" ht="67.5" hidden="1" outlineLevel="1">
      <c r="B4" s="18"/>
      <c r="C4" s="18"/>
      <c r="D4" s="12"/>
      <c r="E4" s="24" t="s">
        <v>17</v>
      </c>
      <c r="F4" s="24" t="s">
        <v>17</v>
      </c>
      <c r="G4" s="24" t="s">
        <v>20</v>
      </c>
      <c r="H4" s="24" t="s">
        <v>22</v>
      </c>
      <c r="I4" s="24" t="s">
        <v>17</v>
      </c>
      <c r="J4" s="24" t="s">
        <v>17</v>
      </c>
    </row>
    <row r="5" spans="2:10">
      <c r="B5" s="19" t="s">
        <v>26</v>
      </c>
      <c r="C5" s="19"/>
      <c r="D5" s="17"/>
      <c r="E5" s="17"/>
      <c r="F5" s="17"/>
      <c r="G5" s="17"/>
      <c r="H5" s="17"/>
      <c r="I5" s="17"/>
      <c r="J5" s="17"/>
    </row>
    <row r="6" spans="2:10" outlineLevel="1">
      <c r="B6" s="18"/>
      <c r="C6" s="18" t="s">
        <v>13</v>
      </c>
      <c r="D6" s="29">
        <v>2600</v>
      </c>
      <c r="E6" s="30">
        <v>2500</v>
      </c>
      <c r="F6" s="30">
        <v>1100</v>
      </c>
      <c r="G6" s="30">
        <v>2600</v>
      </c>
      <c r="H6" s="30">
        <v>3500</v>
      </c>
      <c r="I6" s="30">
        <v>1500</v>
      </c>
      <c r="J6" s="30">
        <v>6050</v>
      </c>
    </row>
    <row r="7" spans="2:10" outlineLevel="1">
      <c r="B7" s="18"/>
      <c r="C7" s="18" t="s">
        <v>14</v>
      </c>
      <c r="D7" s="13">
        <v>0.15</v>
      </c>
      <c r="E7" s="23">
        <v>0.2</v>
      </c>
      <c r="F7" s="23">
        <v>0.1</v>
      </c>
      <c r="G7" s="23">
        <v>0.15</v>
      </c>
      <c r="H7" s="23">
        <v>0.5</v>
      </c>
      <c r="I7" s="23">
        <v>0.1</v>
      </c>
      <c r="J7" s="23">
        <v>0.7</v>
      </c>
    </row>
    <row r="8" spans="2:10">
      <c r="B8" s="19" t="s">
        <v>28</v>
      </c>
      <c r="C8" s="19"/>
      <c r="D8" s="17"/>
      <c r="E8" s="17"/>
      <c r="F8" s="17"/>
      <c r="G8" s="17"/>
      <c r="H8" s="17"/>
      <c r="I8" s="17"/>
      <c r="J8" s="17"/>
    </row>
    <row r="9" spans="2:10" outlineLevel="1">
      <c r="B9" s="18"/>
      <c r="C9" s="18" t="s">
        <v>13</v>
      </c>
      <c r="D9" s="29">
        <v>2600</v>
      </c>
      <c r="E9" s="30">
        <v>2500</v>
      </c>
      <c r="F9" s="30">
        <v>1100</v>
      </c>
      <c r="G9" s="30">
        <v>2600</v>
      </c>
      <c r="H9" s="30">
        <v>3500</v>
      </c>
      <c r="I9" s="30">
        <v>1500</v>
      </c>
      <c r="J9" s="30">
        <v>6050</v>
      </c>
    </row>
    <row r="10" spans="2:10" outlineLevel="1">
      <c r="B10" s="18"/>
      <c r="C10" s="18" t="s">
        <v>14</v>
      </c>
      <c r="D10" s="13">
        <v>0.15</v>
      </c>
      <c r="E10" s="13">
        <v>0.2</v>
      </c>
      <c r="F10" s="13">
        <v>0.1</v>
      </c>
      <c r="G10" s="13">
        <v>0.15</v>
      </c>
      <c r="H10" s="13">
        <v>0.5</v>
      </c>
      <c r="I10" s="13">
        <v>0.1</v>
      </c>
      <c r="J10" s="13">
        <v>0.7</v>
      </c>
    </row>
    <row r="11" spans="2:10" ht="15.75" outlineLevel="1" thickBot="1">
      <c r="B11" s="20"/>
      <c r="C11" s="20" t="s">
        <v>15</v>
      </c>
      <c r="D11" s="14">
        <v>836475.12</v>
      </c>
      <c r="E11" s="14">
        <v>1072404</v>
      </c>
      <c r="F11" s="14">
        <v>235928.88</v>
      </c>
      <c r="G11" s="14">
        <v>836475.12</v>
      </c>
      <c r="H11" s="14">
        <v>3753414</v>
      </c>
      <c r="I11" s="14">
        <v>321721.2</v>
      </c>
      <c r="J11" s="14">
        <v>9083261.8800000008</v>
      </c>
    </row>
    <row r="12" spans="2:10">
      <c r="B12" t="s">
        <v>29</v>
      </c>
    </row>
    <row r="13" spans="2:10">
      <c r="B13" t="s">
        <v>30</v>
      </c>
    </row>
    <row r="14" spans="2:10">
      <c r="B1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Cenários</vt:lpstr>
      <vt:lpstr>Tabela dinâmica do cenário</vt:lpstr>
      <vt:lpstr>Resumo do cenário</vt:lpstr>
      <vt:lpstr>margem_de_lucro</vt:lpstr>
      <vt:lpstr>total_de_reservas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Carlos Eduardo</cp:lastModifiedBy>
  <dcterms:created xsi:type="dcterms:W3CDTF">2019-05-18T17:48:50Z</dcterms:created>
  <dcterms:modified xsi:type="dcterms:W3CDTF">2022-12-27T00:31:00Z</dcterms:modified>
</cp:coreProperties>
</file>