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ESCOM\6to. Semestre\AnalisisImagenes\Promedio\"/>
    </mc:Choice>
  </mc:AlternateContent>
  <xr:revisionPtr revIDLastSave="0" documentId="13_ncr:1_{43357570-E842-4AA3-B6D0-7A631C86244B}" xr6:coauthVersionLast="45" xr6:coauthVersionMax="45" xr10:uidLastSave="{00000000-0000-0000-0000-000000000000}"/>
  <bookViews>
    <workbookView xWindow="-120" yWindow="-120" windowWidth="20730" windowHeight="11280" firstSheet="2" activeTab="2" xr2:uid="{EC850674-8217-4DAF-A8DA-5BCBC6E99726}"/>
  </bookViews>
  <sheets>
    <sheet name="Histograma" sheetId="4" r:id="rId1"/>
    <sheet name="SumaResta" sheetId="5" r:id="rId2"/>
    <sheet name="FiltroPromedio" sheetId="7" r:id="rId3"/>
    <sheet name="FiltroGuassiano" sheetId="8" r:id="rId4"/>
    <sheet name="ImagenOriginal" sheetId="10" r:id="rId5"/>
    <sheet name="FiltroMediana" sheetId="11" r:id="rId6"/>
    <sheet name="FiltroModa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7" l="1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O222" i="11" s="1"/>
  <c r="N223" i="11"/>
  <c r="N224" i="11"/>
  <c r="O224" i="11" s="1"/>
  <c r="N225" i="11"/>
  <c r="N226" i="11"/>
  <c r="O226" i="11" s="1"/>
  <c r="N227" i="11"/>
  <c r="N228" i="11"/>
  <c r="O228" i="11" s="1"/>
  <c r="N229" i="11"/>
  <c r="N230" i="11"/>
  <c r="O230" i="11" s="1"/>
  <c r="N231" i="11"/>
  <c r="N232" i="11"/>
  <c r="O232" i="11" s="1"/>
  <c r="N233" i="11"/>
  <c r="N234" i="11"/>
  <c r="O234" i="11" s="1"/>
  <c r="N235" i="11"/>
  <c r="N236" i="11"/>
  <c r="O236" i="11" s="1"/>
  <c r="N237" i="11"/>
  <c r="N238" i="11"/>
  <c r="O238" i="11" s="1"/>
  <c r="N239" i="11"/>
  <c r="N240" i="11"/>
  <c r="O240" i="11" s="1"/>
  <c r="N241" i="11"/>
  <c r="N242" i="11"/>
  <c r="O242" i="11" s="1"/>
  <c r="N243" i="11"/>
  <c r="N244" i="11"/>
  <c r="O244" i="11" s="1"/>
  <c r="N245" i="11"/>
  <c r="N246" i="11"/>
  <c r="O246" i="11" s="1"/>
  <c r="N247" i="11"/>
  <c r="N248" i="11"/>
  <c r="O248" i="11" s="1"/>
  <c r="N249" i="11"/>
  <c r="N250" i="11"/>
  <c r="O250" i="11" s="1"/>
  <c r="N251" i="11"/>
  <c r="N252" i="11"/>
  <c r="O252" i="11" s="1"/>
  <c r="N253" i="11"/>
  <c r="N254" i="11"/>
  <c r="O254" i="11" s="1"/>
  <c r="N255" i="11"/>
  <c r="N256" i="11"/>
  <c r="O256" i="11" s="1"/>
  <c r="N257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O234" i="12" s="1"/>
  <c r="N235" i="12"/>
  <c r="N236" i="12"/>
  <c r="N237" i="12"/>
  <c r="N238" i="12"/>
  <c r="O238" i="12" s="1"/>
  <c r="N239" i="12"/>
  <c r="N240" i="12"/>
  <c r="N241" i="12"/>
  <c r="N242" i="12"/>
  <c r="O242" i="12" s="1"/>
  <c r="N243" i="12"/>
  <c r="N244" i="12"/>
  <c r="N245" i="12"/>
  <c r="N246" i="12"/>
  <c r="O246" i="12" s="1"/>
  <c r="N247" i="12"/>
  <c r="N248" i="12"/>
  <c r="N249" i="12"/>
  <c r="N250" i="12"/>
  <c r="O250" i="12" s="1"/>
  <c r="N251" i="12"/>
  <c r="N252" i="12"/>
  <c r="N253" i="12"/>
  <c r="N254" i="12"/>
  <c r="O254" i="12" s="1"/>
  <c r="N255" i="12"/>
  <c r="N256" i="12"/>
  <c r="N257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P194" i="12" s="1"/>
  <c r="M195" i="12"/>
  <c r="M196" i="12"/>
  <c r="M197" i="12"/>
  <c r="M198" i="12"/>
  <c r="P198" i="12" s="1"/>
  <c r="M199" i="12"/>
  <c r="M200" i="12"/>
  <c r="M201" i="12"/>
  <c r="M202" i="12"/>
  <c r="P202" i="12" s="1"/>
  <c r="M203" i="12"/>
  <c r="M204" i="12"/>
  <c r="M205" i="12"/>
  <c r="M206" i="12"/>
  <c r="P206" i="12" s="1"/>
  <c r="M207" i="12"/>
  <c r="M208" i="12"/>
  <c r="M209" i="12"/>
  <c r="M210" i="12"/>
  <c r="P210" i="12" s="1"/>
  <c r="M211" i="12"/>
  <c r="M212" i="12"/>
  <c r="M213" i="12"/>
  <c r="M214" i="12"/>
  <c r="P214" i="12" s="1"/>
  <c r="M215" i="12"/>
  <c r="M216" i="12"/>
  <c r="M217" i="12"/>
  <c r="M218" i="12"/>
  <c r="P218" i="12" s="1"/>
  <c r="M219" i="12"/>
  <c r="M220" i="12"/>
  <c r="M221" i="12"/>
  <c r="M222" i="12"/>
  <c r="P222" i="12" s="1"/>
  <c r="M223" i="12"/>
  <c r="M224" i="12"/>
  <c r="M225" i="12"/>
  <c r="M226" i="12"/>
  <c r="P226" i="12" s="1"/>
  <c r="M227" i="12"/>
  <c r="M228" i="12"/>
  <c r="M229" i="12"/>
  <c r="M230" i="12"/>
  <c r="P230" i="12" s="1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O257" i="12"/>
  <c r="P257" i="12" s="1"/>
  <c r="O256" i="12"/>
  <c r="O255" i="12"/>
  <c r="P255" i="12"/>
  <c r="O253" i="12"/>
  <c r="P253" i="12" s="1"/>
  <c r="O252" i="12"/>
  <c r="O251" i="12"/>
  <c r="P251" i="12"/>
  <c r="O249" i="12"/>
  <c r="P249" i="12" s="1"/>
  <c r="O248" i="12"/>
  <c r="O247" i="12"/>
  <c r="P247" i="12"/>
  <c r="O245" i="12"/>
  <c r="P245" i="12" s="1"/>
  <c r="O244" i="12"/>
  <c r="O243" i="12"/>
  <c r="P243" i="12"/>
  <c r="O241" i="12"/>
  <c r="P241" i="12" s="1"/>
  <c r="O240" i="12"/>
  <c r="O239" i="12"/>
  <c r="P239" i="12"/>
  <c r="O237" i="12"/>
  <c r="P237" i="12" s="1"/>
  <c r="O236" i="12"/>
  <c r="O235" i="12"/>
  <c r="P235" i="12"/>
  <c r="O233" i="12"/>
  <c r="P233" i="12" s="1"/>
  <c r="O232" i="12"/>
  <c r="O231" i="12"/>
  <c r="P231" i="12"/>
  <c r="O230" i="12"/>
  <c r="O229" i="12"/>
  <c r="P229" i="12" s="1"/>
  <c r="O228" i="12"/>
  <c r="O227" i="12"/>
  <c r="P227" i="12"/>
  <c r="O226" i="12"/>
  <c r="O225" i="12"/>
  <c r="P225" i="12" s="1"/>
  <c r="O224" i="12"/>
  <c r="O223" i="12"/>
  <c r="P223" i="12"/>
  <c r="O222" i="12"/>
  <c r="O221" i="12"/>
  <c r="P221" i="12" s="1"/>
  <c r="O220" i="12"/>
  <c r="O219" i="12"/>
  <c r="P219" i="12"/>
  <c r="O218" i="12"/>
  <c r="O217" i="12"/>
  <c r="P217" i="12" s="1"/>
  <c r="O216" i="12"/>
  <c r="O215" i="12"/>
  <c r="P215" i="12"/>
  <c r="O214" i="12"/>
  <c r="O213" i="12"/>
  <c r="P213" i="12" s="1"/>
  <c r="O212" i="12"/>
  <c r="O211" i="12"/>
  <c r="P211" i="12"/>
  <c r="O210" i="12"/>
  <c r="O209" i="12"/>
  <c r="P209" i="12" s="1"/>
  <c r="O208" i="12"/>
  <c r="O207" i="12"/>
  <c r="P207" i="12"/>
  <c r="O206" i="12"/>
  <c r="O205" i="12"/>
  <c r="P205" i="12" s="1"/>
  <c r="O204" i="12"/>
  <c r="O203" i="12"/>
  <c r="P203" i="12"/>
  <c r="O202" i="12"/>
  <c r="O201" i="12"/>
  <c r="P201" i="12" s="1"/>
  <c r="O200" i="12"/>
  <c r="O199" i="12"/>
  <c r="P199" i="12"/>
  <c r="O198" i="12"/>
  <c r="O197" i="12"/>
  <c r="P197" i="12" s="1"/>
  <c r="O196" i="12"/>
  <c r="O195" i="12"/>
  <c r="P195" i="12"/>
  <c r="O194" i="12"/>
  <c r="O193" i="12"/>
  <c r="P193" i="12" s="1"/>
  <c r="O192" i="12"/>
  <c r="O191" i="12"/>
  <c r="P191" i="12"/>
  <c r="O190" i="12"/>
  <c r="O189" i="12"/>
  <c r="P189" i="12" s="1"/>
  <c r="O188" i="12"/>
  <c r="O187" i="12"/>
  <c r="P187" i="12"/>
  <c r="O186" i="12"/>
  <c r="O185" i="12"/>
  <c r="P185" i="12" s="1"/>
  <c r="O184" i="12"/>
  <c r="P184" i="12" s="1"/>
  <c r="O183" i="12"/>
  <c r="P183" i="12" s="1"/>
  <c r="O182" i="12"/>
  <c r="P182" i="12" s="1"/>
  <c r="O181" i="12"/>
  <c r="P181" i="12" s="1"/>
  <c r="O180" i="12"/>
  <c r="P180" i="12" s="1"/>
  <c r="O179" i="12"/>
  <c r="P179" i="12" s="1"/>
  <c r="O178" i="12"/>
  <c r="P178" i="12" s="1"/>
  <c r="O177" i="12"/>
  <c r="P177" i="12" s="1"/>
  <c r="O176" i="12"/>
  <c r="P176" i="12" s="1"/>
  <c r="O175" i="12"/>
  <c r="P175" i="12" s="1"/>
  <c r="O174" i="12"/>
  <c r="P174" i="12" s="1"/>
  <c r="O173" i="12"/>
  <c r="P173" i="12" s="1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O101" i="12"/>
  <c r="O100" i="12"/>
  <c r="P100" i="12"/>
  <c r="O99" i="12"/>
  <c r="O98" i="12"/>
  <c r="O97" i="12"/>
  <c r="P97" i="12"/>
  <c r="O96" i="12"/>
  <c r="P96" i="12" s="1"/>
  <c r="O95" i="12"/>
  <c r="O94" i="12"/>
  <c r="P94" i="12" s="1"/>
  <c r="O93" i="12"/>
  <c r="P93" i="12" s="1"/>
  <c r="O92" i="12"/>
  <c r="O91" i="12"/>
  <c r="P91" i="12" s="1"/>
  <c r="O90" i="12"/>
  <c r="P90" i="12"/>
  <c r="O89" i="12"/>
  <c r="P89" i="12"/>
  <c r="O88" i="12"/>
  <c r="P88" i="12" s="1"/>
  <c r="O87" i="12"/>
  <c r="O86" i="12"/>
  <c r="P86" i="12" s="1"/>
  <c r="O85" i="12"/>
  <c r="P85" i="12" s="1"/>
  <c r="O84" i="12"/>
  <c r="O83" i="12"/>
  <c r="O82" i="12"/>
  <c r="P82" i="12" s="1"/>
  <c r="P81" i="12"/>
  <c r="O81" i="12"/>
  <c r="O80" i="12"/>
  <c r="O79" i="12"/>
  <c r="P78" i="12"/>
  <c r="O78" i="12"/>
  <c r="O77" i="12"/>
  <c r="P77" i="12" s="1"/>
  <c r="O76" i="12"/>
  <c r="O75" i="12"/>
  <c r="P75" i="12" s="1"/>
  <c r="O74" i="12"/>
  <c r="O73" i="12"/>
  <c r="P73" i="12" s="1"/>
  <c r="O72" i="12"/>
  <c r="O71" i="12"/>
  <c r="P71" i="12" s="1"/>
  <c r="O70" i="12"/>
  <c r="P69" i="12"/>
  <c r="O69" i="12"/>
  <c r="O68" i="12"/>
  <c r="P68" i="12" s="1"/>
  <c r="O67" i="12"/>
  <c r="O66" i="12"/>
  <c r="P66" i="12" s="1"/>
  <c r="O65" i="12"/>
  <c r="P65" i="12"/>
  <c r="O64" i="12"/>
  <c r="P64" i="12" s="1"/>
  <c r="O63" i="12"/>
  <c r="O62" i="12"/>
  <c r="P62" i="12" s="1"/>
  <c r="O61" i="12"/>
  <c r="P61" i="12" s="1"/>
  <c r="O60" i="12"/>
  <c r="O59" i="12"/>
  <c r="O58" i="12"/>
  <c r="O57" i="12"/>
  <c r="P57" i="12" s="1"/>
  <c r="O56" i="12"/>
  <c r="O55" i="12"/>
  <c r="P55" i="12" s="1"/>
  <c r="O54" i="12"/>
  <c r="P53" i="12"/>
  <c r="O53" i="12"/>
  <c r="O52" i="12"/>
  <c r="O51" i="12"/>
  <c r="O50" i="12"/>
  <c r="O49" i="12"/>
  <c r="P49" i="12"/>
  <c r="O48" i="12"/>
  <c r="P48" i="12" s="1"/>
  <c r="O47" i="12"/>
  <c r="O46" i="12"/>
  <c r="P46" i="12" s="1"/>
  <c r="O45" i="12"/>
  <c r="P45" i="12" s="1"/>
  <c r="O44" i="12"/>
  <c r="O43" i="12"/>
  <c r="P43" i="12" s="1"/>
  <c r="O42" i="12"/>
  <c r="O41" i="12"/>
  <c r="P41" i="12" s="1"/>
  <c r="O40" i="12"/>
  <c r="O39" i="12"/>
  <c r="P39" i="12" s="1"/>
  <c r="O38" i="12"/>
  <c r="P37" i="12"/>
  <c r="O37" i="12"/>
  <c r="O36" i="12"/>
  <c r="P36" i="12" s="1"/>
  <c r="O35" i="12"/>
  <c r="O34" i="12"/>
  <c r="P34" i="12" s="1"/>
  <c r="O33" i="12"/>
  <c r="P33" i="12"/>
  <c r="O32" i="12"/>
  <c r="P32" i="12" s="1"/>
  <c r="O31" i="12"/>
  <c r="O30" i="12"/>
  <c r="P30" i="12" s="1"/>
  <c r="O29" i="12"/>
  <c r="P29" i="12" s="1"/>
  <c r="O28" i="12"/>
  <c r="O27" i="12"/>
  <c r="O26" i="12"/>
  <c r="O25" i="12"/>
  <c r="P25" i="12" s="1"/>
  <c r="O24" i="12"/>
  <c r="O23" i="12"/>
  <c r="P23" i="12" s="1"/>
  <c r="O22" i="12"/>
  <c r="P21" i="12"/>
  <c r="O21" i="12"/>
  <c r="O20" i="12"/>
  <c r="O19" i="12"/>
  <c r="O18" i="12"/>
  <c r="O17" i="12"/>
  <c r="P17" i="12"/>
  <c r="O16" i="12"/>
  <c r="P16" i="12" s="1"/>
  <c r="O15" i="12"/>
  <c r="P15" i="12" s="1"/>
  <c r="O14" i="12"/>
  <c r="O13" i="12"/>
  <c r="O12" i="12"/>
  <c r="P12" i="12" s="1"/>
  <c r="O11" i="12"/>
  <c r="P11" i="12" s="1"/>
  <c r="O10" i="12"/>
  <c r="O9" i="12"/>
  <c r="O8" i="12"/>
  <c r="P8" i="12" s="1"/>
  <c r="O7" i="12"/>
  <c r="P7" i="12" s="1"/>
  <c r="O6" i="12"/>
  <c r="O5" i="12"/>
  <c r="O4" i="12"/>
  <c r="P4" i="12"/>
  <c r="S3" i="12"/>
  <c r="O3" i="12"/>
  <c r="P3" i="12" s="1"/>
  <c r="S2" i="12"/>
  <c r="O2" i="12"/>
  <c r="O257" i="11"/>
  <c r="O255" i="11"/>
  <c r="O253" i="11"/>
  <c r="O251" i="11"/>
  <c r="O249" i="11"/>
  <c r="O247" i="11"/>
  <c r="O245" i="11"/>
  <c r="O243" i="11"/>
  <c r="O241" i="11"/>
  <c r="O239" i="11"/>
  <c r="O237" i="11"/>
  <c r="O235" i="11"/>
  <c r="O233" i="11"/>
  <c r="O231" i="11"/>
  <c r="O229" i="11"/>
  <c r="O227" i="11"/>
  <c r="O225" i="11"/>
  <c r="O223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P169" i="11" s="1"/>
  <c r="O168" i="11"/>
  <c r="O167" i="11"/>
  <c r="O166" i="11"/>
  <c r="O165" i="11"/>
  <c r="P165" i="11" s="1"/>
  <c r="O164" i="11"/>
  <c r="O163" i="11"/>
  <c r="O162" i="11"/>
  <c r="O161" i="11"/>
  <c r="P161" i="11" s="1"/>
  <c r="O160" i="11"/>
  <c r="O159" i="11"/>
  <c r="O158" i="11"/>
  <c r="O157" i="11"/>
  <c r="P157" i="11" s="1"/>
  <c r="O156" i="11"/>
  <c r="O155" i="11"/>
  <c r="O154" i="11"/>
  <c r="O153" i="11"/>
  <c r="P153" i="11" s="1"/>
  <c r="O152" i="11"/>
  <c r="O151" i="11"/>
  <c r="O150" i="11"/>
  <c r="O149" i="11"/>
  <c r="P149" i="11" s="1"/>
  <c r="O148" i="11"/>
  <c r="O147" i="11"/>
  <c r="O146" i="11"/>
  <c r="O145" i="11"/>
  <c r="P145" i="11" s="1"/>
  <c r="O144" i="11"/>
  <c r="O143" i="11"/>
  <c r="O142" i="11"/>
  <c r="O141" i="11"/>
  <c r="P141" i="11" s="1"/>
  <c r="O140" i="11"/>
  <c r="P140" i="11" s="1"/>
  <c r="O139" i="11"/>
  <c r="O138" i="11"/>
  <c r="O137" i="11"/>
  <c r="P137" i="11" s="1"/>
  <c r="O136" i="11"/>
  <c r="P136" i="11" s="1"/>
  <c r="O135" i="11"/>
  <c r="O134" i="11"/>
  <c r="O133" i="11"/>
  <c r="P133" i="11" s="1"/>
  <c r="O132" i="11"/>
  <c r="P132" i="11" s="1"/>
  <c r="O131" i="11"/>
  <c r="O130" i="11"/>
  <c r="O129" i="11"/>
  <c r="P129" i="11" s="1"/>
  <c r="O128" i="11"/>
  <c r="P128" i="11" s="1"/>
  <c r="O127" i="11"/>
  <c r="O126" i="11"/>
  <c r="O125" i="11"/>
  <c r="P125" i="11" s="1"/>
  <c r="O124" i="11"/>
  <c r="O123" i="11"/>
  <c r="O122" i="11"/>
  <c r="O121" i="11"/>
  <c r="P121" i="11" s="1"/>
  <c r="O120" i="11"/>
  <c r="O119" i="11"/>
  <c r="O118" i="11"/>
  <c r="O117" i="11"/>
  <c r="P117" i="11" s="1"/>
  <c r="O116" i="11"/>
  <c r="O115" i="11"/>
  <c r="O114" i="11"/>
  <c r="O113" i="11"/>
  <c r="P113" i="11" s="1"/>
  <c r="O112" i="11"/>
  <c r="O111" i="11"/>
  <c r="O110" i="11"/>
  <c r="O109" i="11"/>
  <c r="P109" i="11" s="1"/>
  <c r="O108" i="11"/>
  <c r="O107" i="11"/>
  <c r="O106" i="11"/>
  <c r="O105" i="11"/>
  <c r="P105" i="11" s="1"/>
  <c r="O104" i="11"/>
  <c r="O103" i="11"/>
  <c r="O102" i="11"/>
  <c r="O101" i="11"/>
  <c r="P101" i="11" s="1"/>
  <c r="O100" i="11"/>
  <c r="O99" i="11"/>
  <c r="O98" i="11"/>
  <c r="O97" i="11"/>
  <c r="P97" i="11" s="1"/>
  <c r="O96" i="11"/>
  <c r="O95" i="11"/>
  <c r="O94" i="11"/>
  <c r="O93" i="11"/>
  <c r="P93" i="11" s="1"/>
  <c r="O92" i="11"/>
  <c r="O91" i="11"/>
  <c r="O90" i="11"/>
  <c r="O89" i="11"/>
  <c r="P89" i="11" s="1"/>
  <c r="O88" i="11"/>
  <c r="O87" i="11"/>
  <c r="O86" i="11"/>
  <c r="O85" i="11"/>
  <c r="P85" i="11" s="1"/>
  <c r="O84" i="11"/>
  <c r="O83" i="11"/>
  <c r="O82" i="11"/>
  <c r="O81" i="11"/>
  <c r="P81" i="11" s="1"/>
  <c r="O80" i="11"/>
  <c r="O79" i="11"/>
  <c r="O78" i="11"/>
  <c r="O77" i="11"/>
  <c r="P77" i="11" s="1"/>
  <c r="O76" i="11"/>
  <c r="O75" i="11"/>
  <c r="O74" i="11"/>
  <c r="O73" i="11"/>
  <c r="P73" i="11" s="1"/>
  <c r="O72" i="11"/>
  <c r="O71" i="11"/>
  <c r="O70" i="11"/>
  <c r="O69" i="11"/>
  <c r="P69" i="11" s="1"/>
  <c r="O68" i="11"/>
  <c r="O67" i="11"/>
  <c r="O66" i="11"/>
  <c r="O65" i="11"/>
  <c r="P65" i="11" s="1"/>
  <c r="O64" i="11"/>
  <c r="O63" i="11"/>
  <c r="O62" i="11"/>
  <c r="O61" i="11"/>
  <c r="P61" i="11" s="1"/>
  <c r="O60" i="11"/>
  <c r="O59" i="11"/>
  <c r="O58" i="11"/>
  <c r="O57" i="11"/>
  <c r="P57" i="11" s="1"/>
  <c r="O56" i="11"/>
  <c r="O55" i="11"/>
  <c r="O54" i="11"/>
  <c r="O53" i="11"/>
  <c r="P53" i="11" s="1"/>
  <c r="O52" i="11"/>
  <c r="O51" i="11"/>
  <c r="O50" i="11"/>
  <c r="O49" i="11"/>
  <c r="P49" i="11" s="1"/>
  <c r="O48" i="11"/>
  <c r="O47" i="11"/>
  <c r="O46" i="11"/>
  <c r="O45" i="11"/>
  <c r="P45" i="11" s="1"/>
  <c r="O44" i="11"/>
  <c r="O43" i="11"/>
  <c r="O42" i="11"/>
  <c r="O41" i="11"/>
  <c r="P41" i="11" s="1"/>
  <c r="O40" i="11"/>
  <c r="O39" i="11"/>
  <c r="O38" i="11"/>
  <c r="O37" i="11"/>
  <c r="P37" i="11" s="1"/>
  <c r="O36" i="11"/>
  <c r="O35" i="11"/>
  <c r="O34" i="11"/>
  <c r="O33" i="11"/>
  <c r="P33" i="11" s="1"/>
  <c r="O32" i="11"/>
  <c r="O31" i="11"/>
  <c r="O30" i="11"/>
  <c r="O29" i="11"/>
  <c r="P29" i="11" s="1"/>
  <c r="O28" i="11"/>
  <c r="O27" i="11"/>
  <c r="O26" i="11"/>
  <c r="O25" i="11"/>
  <c r="P25" i="11" s="1"/>
  <c r="O24" i="11"/>
  <c r="O23" i="11"/>
  <c r="O22" i="11"/>
  <c r="O21" i="11"/>
  <c r="P21" i="11" s="1"/>
  <c r="O20" i="11"/>
  <c r="O19" i="11"/>
  <c r="O18" i="11"/>
  <c r="O17" i="11"/>
  <c r="P17" i="11" s="1"/>
  <c r="O16" i="11"/>
  <c r="O15" i="11"/>
  <c r="O14" i="11"/>
  <c r="O13" i="11"/>
  <c r="P13" i="11" s="1"/>
  <c r="O12" i="11"/>
  <c r="O11" i="11"/>
  <c r="O10" i="11"/>
  <c r="O9" i="11"/>
  <c r="P9" i="11" s="1"/>
  <c r="O8" i="11"/>
  <c r="O7" i="11"/>
  <c r="O6" i="11"/>
  <c r="O5" i="11"/>
  <c r="P5" i="11" s="1"/>
  <c r="O4" i="11"/>
  <c r="S3" i="11"/>
  <c r="O3" i="11"/>
  <c r="S2" i="11"/>
  <c r="O2" i="11"/>
  <c r="P256" i="12" l="1"/>
  <c r="P252" i="12"/>
  <c r="P248" i="12"/>
  <c r="P244" i="12"/>
  <c r="P240" i="12"/>
  <c r="P236" i="12"/>
  <c r="P232" i="12"/>
  <c r="P228" i="12"/>
  <c r="P224" i="12"/>
  <c r="P220" i="12"/>
  <c r="P216" i="12"/>
  <c r="P212" i="12"/>
  <c r="P208" i="12"/>
  <c r="P204" i="12"/>
  <c r="P200" i="12"/>
  <c r="P196" i="12"/>
  <c r="P192" i="12"/>
  <c r="P188" i="12"/>
  <c r="P254" i="12"/>
  <c r="P250" i="12"/>
  <c r="P246" i="12"/>
  <c r="P242" i="12"/>
  <c r="P238" i="12"/>
  <c r="P234" i="12"/>
  <c r="P190" i="12"/>
  <c r="P186" i="12"/>
  <c r="P101" i="12"/>
  <c r="P18" i="12"/>
  <c r="P20" i="12"/>
  <c r="P27" i="12"/>
  <c r="P50" i="12"/>
  <c r="P52" i="12"/>
  <c r="P59" i="12"/>
  <c r="P83" i="12"/>
  <c r="P98" i="12"/>
  <c r="P80" i="12"/>
  <c r="P6" i="12"/>
  <c r="P10" i="12"/>
  <c r="P14" i="12"/>
  <c r="P22" i="12"/>
  <c r="P24" i="12"/>
  <c r="P31" i="12"/>
  <c r="P38" i="12"/>
  <c r="P40" i="12"/>
  <c r="P47" i="12"/>
  <c r="P54" i="12"/>
  <c r="P56" i="12"/>
  <c r="P63" i="12"/>
  <c r="P70" i="12"/>
  <c r="P72" i="12"/>
  <c r="P87" i="12"/>
  <c r="P92" i="12"/>
  <c r="P95" i="12"/>
  <c r="P5" i="12"/>
  <c r="P9" i="12"/>
  <c r="P13" i="12"/>
  <c r="P19" i="12"/>
  <c r="P26" i="12"/>
  <c r="P28" i="12"/>
  <c r="P35" i="12"/>
  <c r="P42" i="12"/>
  <c r="P44" i="12"/>
  <c r="P51" i="12"/>
  <c r="P58" i="12"/>
  <c r="P60" i="12"/>
  <c r="P67" i="12"/>
  <c r="P74" i="12"/>
  <c r="P76" i="12"/>
  <c r="P79" i="12"/>
  <c r="P84" i="12"/>
  <c r="P99" i="12"/>
  <c r="P2" i="12"/>
  <c r="P2" i="11"/>
  <c r="P72" i="11"/>
  <c r="P76" i="11"/>
  <c r="P80" i="11"/>
  <c r="P84" i="11"/>
  <c r="P88" i="11"/>
  <c r="P92" i="11"/>
  <c r="P96" i="11"/>
  <c r="P100" i="11"/>
  <c r="P104" i="11"/>
  <c r="P108" i="11"/>
  <c r="P112" i="11"/>
  <c r="P116" i="11"/>
  <c r="P120" i="11"/>
  <c r="P124" i="11"/>
  <c r="P18" i="11"/>
  <c r="P22" i="11"/>
  <c r="P26" i="11"/>
  <c r="P30" i="11"/>
  <c r="P34" i="11"/>
  <c r="P154" i="11"/>
  <c r="P158" i="11"/>
  <c r="P162" i="11"/>
  <c r="P166" i="11"/>
  <c r="P170" i="11"/>
  <c r="P8" i="11"/>
  <c r="P12" i="11"/>
  <c r="P144" i="11"/>
  <c r="P38" i="11"/>
  <c r="P42" i="11"/>
  <c r="P46" i="11"/>
  <c r="P50" i="11"/>
  <c r="P54" i="11"/>
  <c r="P58" i="11"/>
  <c r="P62" i="11"/>
  <c r="P66" i="11"/>
  <c r="P16" i="11"/>
  <c r="P20" i="11"/>
  <c r="P24" i="11"/>
  <c r="P28" i="11"/>
  <c r="P32" i="11"/>
  <c r="P36" i="11"/>
  <c r="P40" i="11"/>
  <c r="P44" i="11"/>
  <c r="P48" i="11"/>
  <c r="P52" i="11"/>
  <c r="P56" i="11"/>
  <c r="P60" i="11"/>
  <c r="P64" i="11"/>
  <c r="P68" i="11"/>
  <c r="P148" i="11"/>
  <c r="P152" i="11"/>
  <c r="P156" i="11"/>
  <c r="P160" i="11"/>
  <c r="P164" i="11"/>
  <c r="P168" i="11"/>
  <c r="P172" i="11"/>
  <c r="P4" i="11"/>
  <c r="P3" i="11"/>
  <c r="P7" i="11"/>
  <c r="P35" i="11"/>
  <c r="P39" i="11"/>
  <c r="P47" i="11"/>
  <c r="P51" i="11"/>
  <c r="P55" i="11"/>
  <c r="P59" i="11"/>
  <c r="P63" i="11"/>
  <c r="P67" i="11"/>
  <c r="P71" i="11"/>
  <c r="P75" i="11"/>
  <c r="P79" i="11"/>
  <c r="P83" i="11"/>
  <c r="P87" i="11"/>
  <c r="P91" i="11"/>
  <c r="P95" i="11"/>
  <c r="P99" i="11"/>
  <c r="P103" i="11"/>
  <c r="P107" i="11"/>
  <c r="P111" i="11"/>
  <c r="P115" i="11"/>
  <c r="P119" i="11"/>
  <c r="P123" i="11"/>
  <c r="P127" i="11"/>
  <c r="P131" i="11"/>
  <c r="P135" i="11"/>
  <c r="P139" i="11"/>
  <c r="P143" i="11"/>
  <c r="P147" i="11"/>
  <c r="P151" i="11"/>
  <c r="P155" i="11"/>
  <c r="P159" i="11"/>
  <c r="P163" i="11"/>
  <c r="P167" i="11"/>
  <c r="P171" i="11"/>
  <c r="P11" i="11"/>
  <c r="P15" i="11"/>
  <c r="P19" i="11"/>
  <c r="P23" i="11"/>
  <c r="P27" i="11"/>
  <c r="P31" i="11"/>
  <c r="P43" i="11"/>
  <c r="P6" i="11"/>
  <c r="P10" i="11"/>
  <c r="P14" i="11"/>
  <c r="P70" i="11"/>
  <c r="P74" i="11"/>
  <c r="P78" i="11"/>
  <c r="P82" i="11"/>
  <c r="P86" i="11"/>
  <c r="P90" i="11"/>
  <c r="P94" i="11"/>
  <c r="P98" i="11"/>
  <c r="P102" i="11"/>
  <c r="P106" i="11"/>
  <c r="P110" i="11"/>
  <c r="P114" i="11"/>
  <c r="P118" i="11"/>
  <c r="P122" i="11"/>
  <c r="P126" i="11"/>
  <c r="P130" i="11"/>
  <c r="P134" i="11"/>
  <c r="P138" i="11"/>
  <c r="P142" i="11"/>
  <c r="P146" i="11"/>
  <c r="P150" i="11"/>
  <c r="P257" i="11"/>
  <c r="P176" i="11"/>
  <c r="P182" i="11"/>
  <c r="P190" i="11"/>
  <c r="P200" i="11"/>
  <c r="P178" i="11"/>
  <c r="P184" i="11"/>
  <c r="P188" i="11"/>
  <c r="P194" i="11"/>
  <c r="P198" i="11"/>
  <c r="P204" i="11"/>
  <c r="P206" i="11"/>
  <c r="P210" i="11"/>
  <c r="P214" i="11"/>
  <c r="P218" i="11"/>
  <c r="P220" i="11"/>
  <c r="P222" i="11"/>
  <c r="P224" i="11"/>
  <c r="P226" i="11"/>
  <c r="P228" i="11"/>
  <c r="P232" i="11"/>
  <c r="P234" i="11"/>
  <c r="P236" i="11"/>
  <c r="P238" i="11"/>
  <c r="P240" i="11"/>
  <c r="P242" i="11"/>
  <c r="P244" i="11"/>
  <c r="P246" i="11"/>
  <c r="P248" i="11"/>
  <c r="P250" i="11"/>
  <c r="P252" i="11"/>
  <c r="P254" i="11"/>
  <c r="P256" i="11"/>
  <c r="P174" i="11"/>
  <c r="P180" i="11"/>
  <c r="P186" i="11"/>
  <c r="P192" i="11"/>
  <c r="P196" i="11"/>
  <c r="P202" i="11"/>
  <c r="P208" i="11"/>
  <c r="P212" i="11"/>
  <c r="P216" i="11"/>
  <c r="P230" i="11"/>
  <c r="P173" i="11"/>
  <c r="P175" i="11"/>
  <c r="P177" i="11"/>
  <c r="P179" i="11"/>
  <c r="P181" i="11"/>
  <c r="P183" i="11"/>
  <c r="P185" i="11"/>
  <c r="P187" i="11"/>
  <c r="P189" i="11"/>
  <c r="P191" i="11"/>
  <c r="P193" i="11"/>
  <c r="P195" i="11"/>
  <c r="P197" i="11"/>
  <c r="P199" i="11"/>
  <c r="P201" i="11"/>
  <c r="P203" i="11"/>
  <c r="P205" i="11"/>
  <c r="P207" i="11"/>
  <c r="P209" i="11"/>
  <c r="P211" i="11"/>
  <c r="P213" i="11"/>
  <c r="P215" i="11"/>
  <c r="P217" i="11"/>
  <c r="P219" i="11"/>
  <c r="P221" i="11"/>
  <c r="P223" i="11"/>
  <c r="P225" i="11"/>
  <c r="P227" i="11"/>
  <c r="P229" i="11"/>
  <c r="P231" i="11"/>
  <c r="P233" i="11"/>
  <c r="P235" i="11"/>
  <c r="P237" i="11"/>
  <c r="P239" i="11"/>
  <c r="P241" i="11"/>
  <c r="P243" i="11"/>
  <c r="P245" i="11"/>
  <c r="P247" i="11"/>
  <c r="P249" i="11"/>
  <c r="P251" i="11"/>
  <c r="P253" i="11"/>
  <c r="P255" i="11"/>
  <c r="O257" i="10"/>
  <c r="P257" i="10"/>
  <c r="O256" i="10"/>
  <c r="P256" i="10" s="1"/>
  <c r="O255" i="10"/>
  <c r="P255" i="10"/>
  <c r="O254" i="10"/>
  <c r="P254" i="10"/>
  <c r="O253" i="10"/>
  <c r="P253" i="10"/>
  <c r="O252" i="10"/>
  <c r="P252" i="10"/>
  <c r="O251" i="10"/>
  <c r="P251" i="10"/>
  <c r="O250" i="10"/>
  <c r="P250" i="10"/>
  <c r="O249" i="10"/>
  <c r="P249" i="10"/>
  <c r="O248" i="10"/>
  <c r="P248" i="10"/>
  <c r="O247" i="10"/>
  <c r="P247" i="10"/>
  <c r="O246" i="10"/>
  <c r="P246" i="10"/>
  <c r="O245" i="10"/>
  <c r="P245" i="10"/>
  <c r="O244" i="10"/>
  <c r="P244" i="10"/>
  <c r="O243" i="10"/>
  <c r="P243" i="10"/>
  <c r="O242" i="10"/>
  <c r="P241" i="10"/>
  <c r="O241" i="10"/>
  <c r="O240" i="10"/>
  <c r="O239" i="10"/>
  <c r="P239" i="10"/>
  <c r="O238" i="10"/>
  <c r="P238" i="10" s="1"/>
  <c r="O237" i="10"/>
  <c r="O236" i="10"/>
  <c r="P236" i="10" s="1"/>
  <c r="O235" i="10"/>
  <c r="P235" i="10" s="1"/>
  <c r="O234" i="10"/>
  <c r="P234" i="10"/>
  <c r="O233" i="10"/>
  <c r="P233" i="10" s="1"/>
  <c r="O232" i="10"/>
  <c r="O231" i="10"/>
  <c r="P231" i="10"/>
  <c r="O230" i="10"/>
  <c r="P230" i="10" s="1"/>
  <c r="O229" i="10"/>
  <c r="P229" i="10" s="1"/>
  <c r="O228" i="10"/>
  <c r="P228" i="10" s="1"/>
  <c r="O227" i="10"/>
  <c r="P227" i="10" s="1"/>
  <c r="O226" i="10"/>
  <c r="P226" i="10"/>
  <c r="O225" i="10"/>
  <c r="P225" i="10" s="1"/>
  <c r="O224" i="10"/>
  <c r="O223" i="10"/>
  <c r="P223" i="10"/>
  <c r="O222" i="10"/>
  <c r="P222" i="10" s="1"/>
  <c r="O221" i="10"/>
  <c r="O220" i="10"/>
  <c r="P220" i="10" s="1"/>
  <c r="O219" i="10"/>
  <c r="P219" i="10" s="1"/>
  <c r="O218" i="10"/>
  <c r="P218" i="10"/>
  <c r="O217" i="10"/>
  <c r="O216" i="10"/>
  <c r="O215" i="10"/>
  <c r="P215" i="10"/>
  <c r="O214" i="10"/>
  <c r="P214" i="10" s="1"/>
  <c r="O213" i="10"/>
  <c r="P213" i="10" s="1"/>
  <c r="O212" i="10"/>
  <c r="P212" i="10" s="1"/>
  <c r="O211" i="10"/>
  <c r="P211" i="10" s="1"/>
  <c r="O210" i="10"/>
  <c r="P210" i="10"/>
  <c r="O209" i="10"/>
  <c r="P209" i="10" s="1"/>
  <c r="O208" i="10"/>
  <c r="O207" i="10"/>
  <c r="P207" i="10"/>
  <c r="O206" i="10"/>
  <c r="P206" i="10" s="1"/>
  <c r="O205" i="10"/>
  <c r="O204" i="10"/>
  <c r="P204" i="10" s="1"/>
  <c r="O203" i="10"/>
  <c r="P203" i="10" s="1"/>
  <c r="O202" i="10"/>
  <c r="P202" i="10"/>
  <c r="O201" i="10"/>
  <c r="P201" i="10" s="1"/>
  <c r="O200" i="10"/>
  <c r="O199" i="10"/>
  <c r="P199" i="10"/>
  <c r="O198" i="10"/>
  <c r="P198" i="10" s="1"/>
  <c r="O197" i="10"/>
  <c r="O196" i="10"/>
  <c r="O195" i="10"/>
  <c r="P195" i="10"/>
  <c r="O194" i="10"/>
  <c r="P194" i="10" s="1"/>
  <c r="O193" i="10"/>
  <c r="O192" i="10"/>
  <c r="O191" i="10"/>
  <c r="P191" i="10"/>
  <c r="O190" i="10"/>
  <c r="P190" i="10"/>
  <c r="O189" i="10"/>
  <c r="P189" i="10" s="1"/>
  <c r="O188" i="10"/>
  <c r="O187" i="10"/>
  <c r="P187" i="10"/>
  <c r="O186" i="10"/>
  <c r="P186" i="10"/>
  <c r="O185" i="10"/>
  <c r="P185" i="10" s="1"/>
  <c r="O184" i="10"/>
  <c r="O183" i="10"/>
  <c r="P183" i="10"/>
  <c r="O182" i="10"/>
  <c r="P182" i="10" s="1"/>
  <c r="O181" i="10"/>
  <c r="O180" i="10"/>
  <c r="O179" i="10"/>
  <c r="P179" i="10"/>
  <c r="O178" i="10"/>
  <c r="P178" i="10" s="1"/>
  <c r="O177" i="10"/>
  <c r="O176" i="10"/>
  <c r="O175" i="10"/>
  <c r="P175" i="10"/>
  <c r="O174" i="10"/>
  <c r="P174" i="10"/>
  <c r="O173" i="10"/>
  <c r="P173" i="10" s="1"/>
  <c r="O172" i="10"/>
  <c r="O171" i="10"/>
  <c r="P171" i="10"/>
  <c r="O170" i="10"/>
  <c r="P170" i="10"/>
  <c r="O169" i="10"/>
  <c r="P169" i="10" s="1"/>
  <c r="O168" i="10"/>
  <c r="O167" i="10"/>
  <c r="P167" i="10"/>
  <c r="O166" i="10"/>
  <c r="P166" i="10" s="1"/>
  <c r="O165" i="10"/>
  <c r="O164" i="10"/>
  <c r="O163" i="10"/>
  <c r="P163" i="10"/>
  <c r="O162" i="10"/>
  <c r="P162" i="10"/>
  <c r="O161" i="10"/>
  <c r="O160" i="10"/>
  <c r="O159" i="10"/>
  <c r="P159" i="10"/>
  <c r="O158" i="10"/>
  <c r="P158" i="10"/>
  <c r="O157" i="10"/>
  <c r="P157" i="10"/>
  <c r="O156" i="10"/>
  <c r="P156" i="10"/>
  <c r="O155" i="10"/>
  <c r="P155" i="10"/>
  <c r="O154" i="10"/>
  <c r="P154" i="10"/>
  <c r="O153" i="10"/>
  <c r="P153" i="10"/>
  <c r="O152" i="10"/>
  <c r="P152" i="10"/>
  <c r="O151" i="10"/>
  <c r="P151" i="10"/>
  <c r="O150" i="10"/>
  <c r="P150" i="10"/>
  <c r="O149" i="10"/>
  <c r="P149" i="10"/>
  <c r="O148" i="10"/>
  <c r="P148" i="10"/>
  <c r="O147" i="10"/>
  <c r="P147" i="10"/>
  <c r="O146" i="10"/>
  <c r="P146" i="10"/>
  <c r="O145" i="10"/>
  <c r="P145" i="10"/>
  <c r="O144" i="10"/>
  <c r="P144" i="10"/>
  <c r="O143" i="10"/>
  <c r="P143" i="10"/>
  <c r="O142" i="10"/>
  <c r="P142" i="10"/>
  <c r="O141" i="10"/>
  <c r="P141" i="10"/>
  <c r="O140" i="10"/>
  <c r="P140" i="10"/>
  <c r="O139" i="10"/>
  <c r="P139" i="10"/>
  <c r="O138" i="10"/>
  <c r="P138" i="10"/>
  <c r="O137" i="10"/>
  <c r="P137" i="10"/>
  <c r="O136" i="10"/>
  <c r="P136" i="10"/>
  <c r="O135" i="10"/>
  <c r="P135" i="10"/>
  <c r="O134" i="10"/>
  <c r="P134" i="10"/>
  <c r="O133" i="10"/>
  <c r="P133" i="10"/>
  <c r="O132" i="10"/>
  <c r="P132" i="10"/>
  <c r="O131" i="10"/>
  <c r="P131" i="10"/>
  <c r="O130" i="10"/>
  <c r="P130" i="10"/>
  <c r="O129" i="10"/>
  <c r="P129" i="10"/>
  <c r="O128" i="10"/>
  <c r="P128" i="10"/>
  <c r="O127" i="10"/>
  <c r="P127" i="10"/>
  <c r="O126" i="10"/>
  <c r="P126" i="10"/>
  <c r="O125" i="10"/>
  <c r="P125" i="10"/>
  <c r="O124" i="10"/>
  <c r="P124" i="10"/>
  <c r="O123" i="10"/>
  <c r="P123" i="10"/>
  <c r="O122" i="10"/>
  <c r="P122" i="10"/>
  <c r="O121" i="10"/>
  <c r="P121" i="10"/>
  <c r="O120" i="10"/>
  <c r="P120" i="10"/>
  <c r="O119" i="10"/>
  <c r="P119" i="10" s="1"/>
  <c r="O118" i="10"/>
  <c r="P118" i="10" s="1"/>
  <c r="O117" i="10"/>
  <c r="P117" i="10" s="1"/>
  <c r="P116" i="10"/>
  <c r="O116" i="10"/>
  <c r="O115" i="10"/>
  <c r="P115" i="10" s="1"/>
  <c r="O114" i="10"/>
  <c r="P114" i="10"/>
  <c r="O113" i="10"/>
  <c r="P113" i="10" s="1"/>
  <c r="O112" i="10"/>
  <c r="P112" i="10" s="1"/>
  <c r="O111" i="10"/>
  <c r="P110" i="10"/>
  <c r="O110" i="10"/>
  <c r="P109" i="10"/>
  <c r="O109" i="10"/>
  <c r="O108" i="10"/>
  <c r="P108" i="10" s="1"/>
  <c r="O107" i="10"/>
  <c r="P107" i="10" s="1"/>
  <c r="O106" i="10"/>
  <c r="P106" i="10" s="1"/>
  <c r="O105" i="10"/>
  <c r="P105" i="10"/>
  <c r="O104" i="10"/>
  <c r="P104" i="10"/>
  <c r="O103" i="10"/>
  <c r="P103" i="10" s="1"/>
  <c r="O102" i="10"/>
  <c r="P102" i="10" s="1"/>
  <c r="O101" i="10"/>
  <c r="P101" i="10" s="1"/>
  <c r="P100" i="10"/>
  <c r="O100" i="10"/>
  <c r="O99" i="10"/>
  <c r="O98" i="10"/>
  <c r="P98" i="10"/>
  <c r="O97" i="10"/>
  <c r="P97" i="10" s="1"/>
  <c r="O96" i="10"/>
  <c r="P96" i="10" s="1"/>
  <c r="O95" i="10"/>
  <c r="P94" i="10"/>
  <c r="O94" i="10"/>
  <c r="P93" i="10"/>
  <c r="O93" i="10"/>
  <c r="O92" i="10"/>
  <c r="P92" i="10" s="1"/>
  <c r="O91" i="10"/>
  <c r="P91" i="10" s="1"/>
  <c r="O90" i="10"/>
  <c r="P90" i="10" s="1"/>
  <c r="O89" i="10"/>
  <c r="P89" i="10"/>
  <c r="O88" i="10"/>
  <c r="P88" i="10"/>
  <c r="O87" i="10"/>
  <c r="P87" i="10" s="1"/>
  <c r="O86" i="10"/>
  <c r="P86" i="10" s="1"/>
  <c r="O85" i="10"/>
  <c r="P85" i="10" s="1"/>
  <c r="P84" i="10"/>
  <c r="O84" i="10"/>
  <c r="O83" i="10"/>
  <c r="P83" i="10" s="1"/>
  <c r="O82" i="10"/>
  <c r="P82" i="10"/>
  <c r="O81" i="10"/>
  <c r="P81" i="10"/>
  <c r="O80" i="10"/>
  <c r="P80" i="10" s="1"/>
  <c r="O79" i="10"/>
  <c r="P78" i="10"/>
  <c r="O78" i="10"/>
  <c r="P77" i="10"/>
  <c r="O77" i="10"/>
  <c r="O76" i="10"/>
  <c r="P76" i="10" s="1"/>
  <c r="O75" i="10"/>
  <c r="O74" i="10"/>
  <c r="P74" i="10" s="1"/>
  <c r="O73" i="10"/>
  <c r="P73" i="10"/>
  <c r="O72" i="10"/>
  <c r="P72" i="10"/>
  <c r="O71" i="10"/>
  <c r="P71" i="10" s="1"/>
  <c r="P70" i="10"/>
  <c r="O70" i="10"/>
  <c r="O69" i="10"/>
  <c r="P69" i="10" s="1"/>
  <c r="O68" i="10"/>
  <c r="P68" i="10" s="1"/>
  <c r="O67" i="10"/>
  <c r="P67" i="10" s="1"/>
  <c r="O66" i="10"/>
  <c r="P66" i="10"/>
  <c r="O65" i="10"/>
  <c r="P65" i="10" s="1"/>
  <c r="O64" i="10"/>
  <c r="P64" i="10" s="1"/>
  <c r="O63" i="10"/>
  <c r="P62" i="10"/>
  <c r="O62" i="10"/>
  <c r="P61" i="10"/>
  <c r="O61" i="10"/>
  <c r="O60" i="10"/>
  <c r="P60" i="10" s="1"/>
  <c r="O59" i="10"/>
  <c r="O58" i="10"/>
  <c r="P58" i="10"/>
  <c r="O57" i="10"/>
  <c r="P57" i="10"/>
  <c r="O56" i="10"/>
  <c r="P56" i="10" s="1"/>
  <c r="O55" i="10"/>
  <c r="O54" i="10"/>
  <c r="P54" i="10" s="1"/>
  <c r="P53" i="10"/>
  <c r="O53" i="10"/>
  <c r="O52" i="10"/>
  <c r="P52" i="10" s="1"/>
  <c r="O51" i="10"/>
  <c r="O50" i="10"/>
  <c r="P50" i="10"/>
  <c r="O49" i="10"/>
  <c r="P49" i="10"/>
  <c r="O48" i="10"/>
  <c r="P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S3" i="10"/>
  <c r="O3" i="10"/>
  <c r="P3" i="10" s="1"/>
  <c r="S2" i="10"/>
  <c r="O2" i="10"/>
  <c r="P2" i="10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O210" i="8" s="1"/>
  <c r="N211" i="8"/>
  <c r="N212" i="8"/>
  <c r="N213" i="8"/>
  <c r="N214" i="8"/>
  <c r="O214" i="8" s="1"/>
  <c r="N215" i="8"/>
  <c r="N216" i="8"/>
  <c r="N217" i="8"/>
  <c r="N218" i="8"/>
  <c r="O218" i="8" s="1"/>
  <c r="N219" i="8"/>
  <c r="N220" i="8"/>
  <c r="N221" i="8"/>
  <c r="N222" i="8"/>
  <c r="O222" i="8" s="1"/>
  <c r="N223" i="8"/>
  <c r="N224" i="8"/>
  <c r="N225" i="8"/>
  <c r="N226" i="8"/>
  <c r="O226" i="8" s="1"/>
  <c r="N227" i="8"/>
  <c r="N228" i="8"/>
  <c r="N229" i="8"/>
  <c r="N230" i="8"/>
  <c r="O230" i="8" s="1"/>
  <c r="N231" i="8"/>
  <c r="N232" i="8"/>
  <c r="N233" i="8"/>
  <c r="N234" i="8"/>
  <c r="O234" i="8" s="1"/>
  <c r="N235" i="8"/>
  <c r="N236" i="8"/>
  <c r="N237" i="8"/>
  <c r="N238" i="8"/>
  <c r="O238" i="8" s="1"/>
  <c r="N239" i="8"/>
  <c r="N240" i="8"/>
  <c r="N241" i="8"/>
  <c r="N242" i="8"/>
  <c r="O242" i="8" s="1"/>
  <c r="N243" i="8"/>
  <c r="N244" i="8"/>
  <c r="N245" i="8"/>
  <c r="N246" i="8"/>
  <c r="O246" i="8" s="1"/>
  <c r="N247" i="8"/>
  <c r="N248" i="8"/>
  <c r="N249" i="8"/>
  <c r="N250" i="8"/>
  <c r="O250" i="8" s="1"/>
  <c r="N251" i="8"/>
  <c r="N252" i="8"/>
  <c r="N253" i="8"/>
  <c r="N254" i="8"/>
  <c r="O254" i="8" s="1"/>
  <c r="N255" i="8"/>
  <c r="O255" i="8" s="1"/>
  <c r="N256" i="8"/>
  <c r="N257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O257" i="8"/>
  <c r="O256" i="8"/>
  <c r="O253" i="8"/>
  <c r="O252" i="8"/>
  <c r="O251" i="8"/>
  <c r="O249" i="8"/>
  <c r="O248" i="8"/>
  <c r="O247" i="8"/>
  <c r="O245" i="8"/>
  <c r="O244" i="8"/>
  <c r="O243" i="8"/>
  <c r="O241" i="8"/>
  <c r="O240" i="8"/>
  <c r="O239" i="8"/>
  <c r="O237" i="8"/>
  <c r="O236" i="8"/>
  <c r="O235" i="8"/>
  <c r="O233" i="8"/>
  <c r="O232" i="8"/>
  <c r="O231" i="8"/>
  <c r="O229" i="8"/>
  <c r="O228" i="8"/>
  <c r="O227" i="8"/>
  <c r="O225" i="8"/>
  <c r="O224" i="8"/>
  <c r="O223" i="8"/>
  <c r="O221" i="8"/>
  <c r="O220" i="8"/>
  <c r="O219" i="8"/>
  <c r="O217" i="8"/>
  <c r="O216" i="8"/>
  <c r="O215" i="8"/>
  <c r="O213" i="8"/>
  <c r="O212" i="8"/>
  <c r="O211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P170" i="8" s="1"/>
  <c r="O169" i="8"/>
  <c r="P169" i="8" s="1"/>
  <c r="O168" i="8"/>
  <c r="P168" i="8" s="1"/>
  <c r="O167" i="8"/>
  <c r="O166" i="8"/>
  <c r="O165" i="8"/>
  <c r="O164" i="8"/>
  <c r="O163" i="8"/>
  <c r="O162" i="8"/>
  <c r="P162" i="8" s="1"/>
  <c r="O161" i="8"/>
  <c r="P161" i="8" s="1"/>
  <c r="O160" i="8"/>
  <c r="P160" i="8" s="1"/>
  <c r="O159" i="8"/>
  <c r="P159" i="8" s="1"/>
  <c r="O158" i="8"/>
  <c r="O157" i="8"/>
  <c r="O156" i="8"/>
  <c r="O155" i="8"/>
  <c r="O154" i="8"/>
  <c r="P154" i="8" s="1"/>
  <c r="O153" i="8"/>
  <c r="P153" i="8" s="1"/>
  <c r="O152" i="8"/>
  <c r="P152" i="8" s="1"/>
  <c r="O151" i="8"/>
  <c r="O150" i="8"/>
  <c r="O149" i="8"/>
  <c r="O148" i="8"/>
  <c r="O147" i="8"/>
  <c r="O146" i="8"/>
  <c r="P146" i="8" s="1"/>
  <c r="O145" i="8"/>
  <c r="P145" i="8" s="1"/>
  <c r="O144" i="8"/>
  <c r="P144" i="8" s="1"/>
  <c r="O143" i="8"/>
  <c r="P143" i="8" s="1"/>
  <c r="O142" i="8"/>
  <c r="O141" i="8"/>
  <c r="O140" i="8"/>
  <c r="O139" i="8"/>
  <c r="O138" i="8"/>
  <c r="P138" i="8" s="1"/>
  <c r="O137" i="8"/>
  <c r="P137" i="8" s="1"/>
  <c r="O136" i="8"/>
  <c r="P136" i="8" s="1"/>
  <c r="O135" i="8"/>
  <c r="O134" i="8"/>
  <c r="O133" i="8"/>
  <c r="O132" i="8"/>
  <c r="O131" i="8"/>
  <c r="O130" i="8"/>
  <c r="P130" i="8" s="1"/>
  <c r="O129" i="8"/>
  <c r="P129" i="8" s="1"/>
  <c r="O128" i="8"/>
  <c r="P128" i="8" s="1"/>
  <c r="O127" i="8"/>
  <c r="P127" i="8" s="1"/>
  <c r="O126" i="8"/>
  <c r="P126" i="8" s="1"/>
  <c r="O125" i="8"/>
  <c r="P125" i="8" s="1"/>
  <c r="O124" i="8"/>
  <c r="P124" i="8" s="1"/>
  <c r="O123" i="8"/>
  <c r="P123" i="8" s="1"/>
  <c r="O122" i="8"/>
  <c r="P122" i="8" s="1"/>
  <c r="O121" i="8"/>
  <c r="P121" i="8" s="1"/>
  <c r="O120" i="8"/>
  <c r="P120" i="8" s="1"/>
  <c r="O119" i="8"/>
  <c r="P119" i="8" s="1"/>
  <c r="O118" i="8"/>
  <c r="P118" i="8" s="1"/>
  <c r="O117" i="8"/>
  <c r="P117" i="8" s="1"/>
  <c r="O116" i="8"/>
  <c r="O115" i="8"/>
  <c r="P115" i="8" s="1"/>
  <c r="O114" i="8"/>
  <c r="P114" i="8" s="1"/>
  <c r="O113" i="8"/>
  <c r="P113" i="8" s="1"/>
  <c r="O112" i="8"/>
  <c r="O111" i="8"/>
  <c r="P111" i="8" s="1"/>
  <c r="O110" i="8"/>
  <c r="P110" i="8" s="1"/>
  <c r="O109" i="8"/>
  <c r="P109" i="8" s="1"/>
  <c r="O108" i="8"/>
  <c r="P108" i="8" s="1"/>
  <c r="O107" i="8"/>
  <c r="P107" i="8" s="1"/>
  <c r="O106" i="8"/>
  <c r="P106" i="8" s="1"/>
  <c r="O105" i="8"/>
  <c r="P105" i="8" s="1"/>
  <c r="O104" i="8"/>
  <c r="P104" i="8" s="1"/>
  <c r="O103" i="8"/>
  <c r="P103" i="8" s="1"/>
  <c r="O102" i="8"/>
  <c r="O101" i="8"/>
  <c r="P101" i="8" s="1"/>
  <c r="O100" i="8"/>
  <c r="P100" i="8" s="1"/>
  <c r="O99" i="8"/>
  <c r="P99" i="8" s="1"/>
  <c r="O98" i="8"/>
  <c r="P98" i="8" s="1"/>
  <c r="O97" i="8"/>
  <c r="P97" i="8" s="1"/>
  <c r="O96" i="8"/>
  <c r="O95" i="8"/>
  <c r="P95" i="8" s="1"/>
  <c r="O94" i="8"/>
  <c r="P94" i="8" s="1"/>
  <c r="O93" i="8"/>
  <c r="P93" i="8" s="1"/>
  <c r="O92" i="8"/>
  <c r="P92" i="8" s="1"/>
  <c r="O91" i="8"/>
  <c r="P91" i="8" s="1"/>
  <c r="O90" i="8"/>
  <c r="P90" i="8" s="1"/>
  <c r="O89" i="8"/>
  <c r="P89" i="8" s="1"/>
  <c r="O88" i="8"/>
  <c r="P88" i="8" s="1"/>
  <c r="O87" i="8"/>
  <c r="P87" i="8" s="1"/>
  <c r="O86" i="8"/>
  <c r="P86" i="8" s="1"/>
  <c r="O85" i="8"/>
  <c r="P85" i="8" s="1"/>
  <c r="O84" i="8"/>
  <c r="P84" i="8" s="1"/>
  <c r="O83" i="8"/>
  <c r="O82" i="8"/>
  <c r="P82" i="8" s="1"/>
  <c r="O81" i="8"/>
  <c r="O80" i="8"/>
  <c r="P80" i="8" s="1"/>
  <c r="O79" i="8"/>
  <c r="P79" i="8" s="1"/>
  <c r="O78" i="8"/>
  <c r="P78" i="8" s="1"/>
  <c r="O77" i="8"/>
  <c r="P77" i="8" s="1"/>
  <c r="O76" i="8"/>
  <c r="P76" i="8" s="1"/>
  <c r="O75" i="8"/>
  <c r="P75" i="8" s="1"/>
  <c r="O74" i="8"/>
  <c r="P74" i="8" s="1"/>
  <c r="O73" i="8"/>
  <c r="P73" i="8" s="1"/>
  <c r="O72" i="8"/>
  <c r="P72" i="8" s="1"/>
  <c r="O71" i="8"/>
  <c r="P71" i="8" s="1"/>
  <c r="O70" i="8"/>
  <c r="P70" i="8" s="1"/>
  <c r="O69" i="8"/>
  <c r="P69" i="8" s="1"/>
  <c r="O68" i="8"/>
  <c r="P68" i="8" s="1"/>
  <c r="O67" i="8"/>
  <c r="P67" i="8" s="1"/>
  <c r="O66" i="8"/>
  <c r="P66" i="8" s="1"/>
  <c r="O65" i="8"/>
  <c r="P65" i="8" s="1"/>
  <c r="O64" i="8"/>
  <c r="P64" i="8" s="1"/>
  <c r="O63" i="8"/>
  <c r="P63" i="8" s="1"/>
  <c r="O62" i="8"/>
  <c r="P62" i="8" s="1"/>
  <c r="O61" i="8"/>
  <c r="P61" i="8" s="1"/>
  <c r="O60" i="8"/>
  <c r="P60" i="8" s="1"/>
  <c r="O59" i="8"/>
  <c r="P59" i="8" s="1"/>
  <c r="O58" i="8"/>
  <c r="O57" i="8"/>
  <c r="P57" i="8" s="1"/>
  <c r="O56" i="8"/>
  <c r="P56" i="8" s="1"/>
  <c r="O55" i="8"/>
  <c r="P55" i="8" s="1"/>
  <c r="O54" i="8"/>
  <c r="O53" i="8"/>
  <c r="P53" i="8" s="1"/>
  <c r="O52" i="8"/>
  <c r="O51" i="8"/>
  <c r="P51" i="8" s="1"/>
  <c r="O50" i="8"/>
  <c r="P50" i="8" s="1"/>
  <c r="O49" i="8"/>
  <c r="P49" i="8" s="1"/>
  <c r="O48" i="8"/>
  <c r="O47" i="8"/>
  <c r="P47" i="8" s="1"/>
  <c r="O46" i="8"/>
  <c r="P46" i="8" s="1"/>
  <c r="O45" i="8"/>
  <c r="P45" i="8" s="1"/>
  <c r="O44" i="8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O31" i="8"/>
  <c r="P31" i="8" s="1"/>
  <c r="O30" i="8"/>
  <c r="P30" i="8" s="1"/>
  <c r="O29" i="8"/>
  <c r="P29" i="8" s="1"/>
  <c r="O28" i="8"/>
  <c r="P28" i="8" s="1"/>
  <c r="O27" i="8"/>
  <c r="P27" i="8" s="1"/>
  <c r="O26" i="8"/>
  <c r="O25" i="8"/>
  <c r="P25" i="8" s="1"/>
  <c r="O24" i="8"/>
  <c r="P24" i="8" s="1"/>
  <c r="O23" i="8"/>
  <c r="P23" i="8" s="1"/>
  <c r="O22" i="8"/>
  <c r="P22" i="8" s="1"/>
  <c r="O21" i="8"/>
  <c r="P21" i="8" s="1"/>
  <c r="O20" i="8"/>
  <c r="O19" i="8"/>
  <c r="P19" i="8" s="1"/>
  <c r="O18" i="8"/>
  <c r="P18" i="8" s="1"/>
  <c r="O17" i="8"/>
  <c r="P17" i="8" s="1"/>
  <c r="O16" i="8"/>
  <c r="O15" i="8"/>
  <c r="P15" i="8" s="1"/>
  <c r="O14" i="8"/>
  <c r="P14" i="8" s="1"/>
  <c r="O13" i="8"/>
  <c r="P13" i="8" s="1"/>
  <c r="O12" i="8"/>
  <c r="P12" i="8" s="1"/>
  <c r="O11" i="8"/>
  <c r="P11" i="8" s="1"/>
  <c r="O10" i="8"/>
  <c r="P10" i="8" s="1"/>
  <c r="O9" i="8"/>
  <c r="P9" i="8" s="1"/>
  <c r="O8" i="8"/>
  <c r="P8" i="8" s="1"/>
  <c r="O7" i="8"/>
  <c r="P7" i="8" s="1"/>
  <c r="O6" i="8"/>
  <c r="P6" i="8" s="1"/>
  <c r="O5" i="8"/>
  <c r="P5" i="8" s="1"/>
  <c r="O4" i="8"/>
  <c r="S3" i="8"/>
  <c r="O3" i="8"/>
  <c r="P3" i="8" s="1"/>
  <c r="S2" i="8"/>
  <c r="O2" i="8"/>
  <c r="P2" i="8" s="1"/>
  <c r="O257" i="7"/>
  <c r="O256" i="7"/>
  <c r="O255" i="7"/>
  <c r="P255" i="7" s="1"/>
  <c r="O254" i="7"/>
  <c r="O253" i="7"/>
  <c r="P253" i="7" s="1"/>
  <c r="O252" i="7"/>
  <c r="O251" i="7"/>
  <c r="P251" i="7" s="1"/>
  <c r="O250" i="7"/>
  <c r="O249" i="7"/>
  <c r="P249" i="7" s="1"/>
  <c r="O248" i="7"/>
  <c r="O247" i="7"/>
  <c r="P247" i="7" s="1"/>
  <c r="O246" i="7"/>
  <c r="O245" i="7"/>
  <c r="P245" i="7" s="1"/>
  <c r="O244" i="7"/>
  <c r="O243" i="7"/>
  <c r="P243" i="7" s="1"/>
  <c r="O242" i="7"/>
  <c r="O241" i="7"/>
  <c r="P241" i="7" s="1"/>
  <c r="O240" i="7"/>
  <c r="O239" i="7"/>
  <c r="P239" i="7" s="1"/>
  <c r="O238" i="7"/>
  <c r="O237" i="7"/>
  <c r="P237" i="7" s="1"/>
  <c r="O236" i="7"/>
  <c r="O235" i="7"/>
  <c r="P235" i="7" s="1"/>
  <c r="O234" i="7"/>
  <c r="O233" i="7"/>
  <c r="P233" i="7" s="1"/>
  <c r="O232" i="7"/>
  <c r="O231" i="7"/>
  <c r="P231" i="7" s="1"/>
  <c r="O230" i="7"/>
  <c r="O229" i="7"/>
  <c r="P229" i="7" s="1"/>
  <c r="O228" i="7"/>
  <c r="O227" i="7"/>
  <c r="P227" i="7" s="1"/>
  <c r="O226" i="7"/>
  <c r="O225" i="7"/>
  <c r="P225" i="7" s="1"/>
  <c r="O224" i="7"/>
  <c r="O223" i="7"/>
  <c r="P223" i="7" s="1"/>
  <c r="O222" i="7"/>
  <c r="O221" i="7"/>
  <c r="P221" i="7" s="1"/>
  <c r="O220" i="7"/>
  <c r="O219" i="7"/>
  <c r="P219" i="7" s="1"/>
  <c r="O218" i="7"/>
  <c r="O217" i="7"/>
  <c r="P217" i="7" s="1"/>
  <c r="O216" i="7"/>
  <c r="O215" i="7"/>
  <c r="P215" i="7" s="1"/>
  <c r="O214" i="7"/>
  <c r="O213" i="7"/>
  <c r="P213" i="7" s="1"/>
  <c r="O212" i="7"/>
  <c r="O211" i="7"/>
  <c r="P211" i="7" s="1"/>
  <c r="O210" i="7"/>
  <c r="O209" i="7"/>
  <c r="P209" i="7" s="1"/>
  <c r="O208" i="7"/>
  <c r="O207" i="7"/>
  <c r="P207" i="7" s="1"/>
  <c r="O206" i="7"/>
  <c r="O205" i="7"/>
  <c r="P205" i="7" s="1"/>
  <c r="O204" i="7"/>
  <c r="O203" i="7"/>
  <c r="P203" i="7" s="1"/>
  <c r="O202" i="7"/>
  <c r="O201" i="7"/>
  <c r="P201" i="7" s="1"/>
  <c r="O200" i="7"/>
  <c r="O199" i="7"/>
  <c r="P199" i="7" s="1"/>
  <c r="O198" i="7"/>
  <c r="O197" i="7"/>
  <c r="P197" i="7" s="1"/>
  <c r="O196" i="7"/>
  <c r="O195" i="7"/>
  <c r="P195" i="7" s="1"/>
  <c r="O194" i="7"/>
  <c r="O193" i="7"/>
  <c r="P193" i="7" s="1"/>
  <c r="O192" i="7"/>
  <c r="O191" i="7"/>
  <c r="P191" i="7" s="1"/>
  <c r="O190" i="7"/>
  <c r="O189" i="7"/>
  <c r="P189" i="7" s="1"/>
  <c r="O188" i="7"/>
  <c r="O187" i="7"/>
  <c r="O186" i="7"/>
  <c r="O185" i="7"/>
  <c r="P185" i="7" s="1"/>
  <c r="O184" i="7"/>
  <c r="O183" i="7"/>
  <c r="P183" i="7" s="1"/>
  <c r="O182" i="7"/>
  <c r="O181" i="7"/>
  <c r="P181" i="7" s="1"/>
  <c r="O180" i="7"/>
  <c r="O179" i="7"/>
  <c r="P179" i="7" s="1"/>
  <c r="O178" i="7"/>
  <c r="O177" i="7"/>
  <c r="P177" i="7" s="1"/>
  <c r="O176" i="7"/>
  <c r="O175" i="7"/>
  <c r="P175" i="7" s="1"/>
  <c r="O174" i="7"/>
  <c r="O173" i="7"/>
  <c r="P173" i="7" s="1"/>
  <c r="O172" i="7"/>
  <c r="O171" i="7"/>
  <c r="P171" i="7" s="1"/>
  <c r="O170" i="7"/>
  <c r="P170" i="7" s="1"/>
  <c r="O169" i="7"/>
  <c r="O168" i="7"/>
  <c r="O167" i="7"/>
  <c r="P167" i="7" s="1"/>
  <c r="O166" i="7"/>
  <c r="P166" i="7" s="1"/>
  <c r="O165" i="7"/>
  <c r="O164" i="7"/>
  <c r="O163" i="7"/>
  <c r="P163" i="7" s="1"/>
  <c r="O162" i="7"/>
  <c r="P162" i="7" s="1"/>
  <c r="O161" i="7"/>
  <c r="O160" i="7"/>
  <c r="O159" i="7"/>
  <c r="P159" i="7" s="1"/>
  <c r="O158" i="7"/>
  <c r="P158" i="7" s="1"/>
  <c r="O157" i="7"/>
  <c r="O156" i="7"/>
  <c r="O155" i="7"/>
  <c r="P155" i="7" s="1"/>
  <c r="O154" i="7"/>
  <c r="P154" i="7" s="1"/>
  <c r="O153" i="7"/>
  <c r="O152" i="7"/>
  <c r="O151" i="7"/>
  <c r="O150" i="7"/>
  <c r="O149" i="7"/>
  <c r="O148" i="7"/>
  <c r="O147" i="7"/>
  <c r="O146" i="7"/>
  <c r="P146" i="7" s="1"/>
  <c r="O145" i="7"/>
  <c r="O144" i="7"/>
  <c r="O143" i="7"/>
  <c r="P143" i="7" s="1"/>
  <c r="O142" i="7"/>
  <c r="P142" i="7" s="1"/>
  <c r="O141" i="7"/>
  <c r="O140" i="7"/>
  <c r="O139" i="7"/>
  <c r="P139" i="7" s="1"/>
  <c r="O138" i="7"/>
  <c r="P138" i="7" s="1"/>
  <c r="O137" i="7"/>
  <c r="O136" i="7"/>
  <c r="O135" i="7"/>
  <c r="O134" i="7"/>
  <c r="P134" i="7" s="1"/>
  <c r="O133" i="7"/>
  <c r="O132" i="7"/>
  <c r="O131" i="7"/>
  <c r="P131" i="7" s="1"/>
  <c r="O130" i="7"/>
  <c r="P130" i="7" s="1"/>
  <c r="O129" i="7"/>
  <c r="O128" i="7"/>
  <c r="O127" i="7"/>
  <c r="P127" i="7" s="1"/>
  <c r="O126" i="7"/>
  <c r="P126" i="7" s="1"/>
  <c r="O125" i="7"/>
  <c r="O124" i="7"/>
  <c r="O123" i="7"/>
  <c r="P123" i="7" s="1"/>
  <c r="O122" i="7"/>
  <c r="P122" i="7" s="1"/>
  <c r="O121" i="7"/>
  <c r="O120" i="7"/>
  <c r="O119" i="7"/>
  <c r="P119" i="7" s="1"/>
  <c r="O118" i="7"/>
  <c r="P118" i="7" s="1"/>
  <c r="O117" i="7"/>
  <c r="O116" i="7"/>
  <c r="O115" i="7"/>
  <c r="P115" i="7" s="1"/>
  <c r="O114" i="7"/>
  <c r="P114" i="7" s="1"/>
  <c r="O113" i="7"/>
  <c r="O112" i="7"/>
  <c r="O111" i="7"/>
  <c r="P111" i="7" s="1"/>
  <c r="O110" i="7"/>
  <c r="P110" i="7" s="1"/>
  <c r="O109" i="7"/>
  <c r="O108" i="7"/>
  <c r="O107" i="7"/>
  <c r="O106" i="7"/>
  <c r="P106" i="7" s="1"/>
  <c r="O105" i="7"/>
  <c r="P105" i="7" s="1"/>
  <c r="O104" i="7"/>
  <c r="O103" i="7"/>
  <c r="O102" i="7"/>
  <c r="P102" i="7" s="1"/>
  <c r="O101" i="7"/>
  <c r="P101" i="7" s="1"/>
  <c r="O100" i="7"/>
  <c r="O99" i="7"/>
  <c r="O98" i="7"/>
  <c r="O97" i="7"/>
  <c r="P97" i="7" s="1"/>
  <c r="O96" i="7"/>
  <c r="O95" i="7"/>
  <c r="O94" i="7"/>
  <c r="P94" i="7" s="1"/>
  <c r="O93" i="7"/>
  <c r="P93" i="7" s="1"/>
  <c r="O92" i="7"/>
  <c r="O91" i="7"/>
  <c r="O90" i="7"/>
  <c r="P90" i="7" s="1"/>
  <c r="O89" i="7"/>
  <c r="P89" i="7" s="1"/>
  <c r="O88" i="7"/>
  <c r="O87" i="7"/>
  <c r="O86" i="7"/>
  <c r="O85" i="7"/>
  <c r="P85" i="7" s="1"/>
  <c r="O84" i="7"/>
  <c r="O83" i="7"/>
  <c r="O82" i="7"/>
  <c r="P82" i="7" s="1"/>
  <c r="O81" i="7"/>
  <c r="P81" i="7" s="1"/>
  <c r="O80" i="7"/>
  <c r="O79" i="7"/>
  <c r="O78" i="7"/>
  <c r="P78" i="7" s="1"/>
  <c r="O77" i="7"/>
  <c r="P77" i="7" s="1"/>
  <c r="O76" i="7"/>
  <c r="O75" i="7"/>
  <c r="O74" i="7"/>
  <c r="P74" i="7" s="1"/>
  <c r="O73" i="7"/>
  <c r="P73" i="7" s="1"/>
  <c r="O72" i="7"/>
  <c r="O71" i="7"/>
  <c r="O70" i="7"/>
  <c r="P70" i="7" s="1"/>
  <c r="O69" i="7"/>
  <c r="P69" i="7" s="1"/>
  <c r="O68" i="7"/>
  <c r="O67" i="7"/>
  <c r="O66" i="7"/>
  <c r="P66" i="7" s="1"/>
  <c r="O65" i="7"/>
  <c r="P65" i="7" s="1"/>
  <c r="O64" i="7"/>
  <c r="O63" i="7"/>
  <c r="O62" i="7"/>
  <c r="P62" i="7" s="1"/>
  <c r="O61" i="7"/>
  <c r="P61" i="7" s="1"/>
  <c r="O60" i="7"/>
  <c r="O59" i="7"/>
  <c r="O58" i="7"/>
  <c r="P58" i="7" s="1"/>
  <c r="O57" i="7"/>
  <c r="P57" i="7" s="1"/>
  <c r="O56" i="7"/>
  <c r="O55" i="7"/>
  <c r="O54" i="7"/>
  <c r="O53" i="7"/>
  <c r="P53" i="7" s="1"/>
  <c r="O52" i="7"/>
  <c r="O51" i="7"/>
  <c r="O50" i="7"/>
  <c r="O49" i="7"/>
  <c r="P49" i="7" s="1"/>
  <c r="O48" i="7"/>
  <c r="O47" i="7"/>
  <c r="O46" i="7"/>
  <c r="O45" i="7"/>
  <c r="P45" i="7" s="1"/>
  <c r="O44" i="7"/>
  <c r="O43" i="7"/>
  <c r="O42" i="7"/>
  <c r="P42" i="7" s="1"/>
  <c r="O41" i="7"/>
  <c r="P41" i="7" s="1"/>
  <c r="O40" i="7"/>
  <c r="O39" i="7"/>
  <c r="O38" i="7"/>
  <c r="P38" i="7" s="1"/>
  <c r="O37" i="7"/>
  <c r="P37" i="7" s="1"/>
  <c r="O36" i="7"/>
  <c r="O35" i="7"/>
  <c r="O34" i="7"/>
  <c r="P34" i="7" s="1"/>
  <c r="O33" i="7"/>
  <c r="P33" i="7" s="1"/>
  <c r="O32" i="7"/>
  <c r="O31" i="7"/>
  <c r="O30" i="7"/>
  <c r="P30" i="7" s="1"/>
  <c r="O29" i="7"/>
  <c r="P29" i="7" s="1"/>
  <c r="O28" i="7"/>
  <c r="O27" i="7"/>
  <c r="O26" i="7"/>
  <c r="O25" i="7"/>
  <c r="P25" i="7" s="1"/>
  <c r="O24" i="7"/>
  <c r="O23" i="7"/>
  <c r="O22" i="7"/>
  <c r="P22" i="7" s="1"/>
  <c r="O21" i="7"/>
  <c r="P21" i="7" s="1"/>
  <c r="O20" i="7"/>
  <c r="O19" i="7"/>
  <c r="O18" i="7"/>
  <c r="P18" i="7" s="1"/>
  <c r="O17" i="7"/>
  <c r="P17" i="7" s="1"/>
  <c r="O16" i="7"/>
  <c r="O15" i="7"/>
  <c r="O14" i="7"/>
  <c r="P14" i="7" s="1"/>
  <c r="O13" i="7"/>
  <c r="O12" i="7"/>
  <c r="P12" i="7" s="1"/>
  <c r="O11" i="7"/>
  <c r="O10" i="7"/>
  <c r="P10" i="7" s="1"/>
  <c r="O9" i="7"/>
  <c r="O8" i="7"/>
  <c r="P8" i="7" s="1"/>
  <c r="O7" i="7"/>
  <c r="O6" i="7"/>
  <c r="P6" i="7" s="1"/>
  <c r="O5" i="7"/>
  <c r="O4" i="7"/>
  <c r="P4" i="7" s="1"/>
  <c r="S3" i="7"/>
  <c r="O3" i="7"/>
  <c r="P3" i="7" s="1"/>
  <c r="S2" i="7"/>
  <c r="O2" i="7"/>
  <c r="P2" i="7" s="1"/>
  <c r="S4" i="12" l="1"/>
  <c r="S4" i="11"/>
  <c r="P217" i="10"/>
  <c r="P208" i="10"/>
  <c r="P55" i="10"/>
  <c r="P63" i="10"/>
  <c r="P99" i="10"/>
  <c r="P205" i="10"/>
  <c r="P221" i="10"/>
  <c r="P237" i="10"/>
  <c r="P177" i="10"/>
  <c r="P184" i="10"/>
  <c r="P224" i="10"/>
  <c r="P240" i="10"/>
  <c r="P5" i="10"/>
  <c r="P7" i="10"/>
  <c r="P9" i="10"/>
  <c r="P11" i="10"/>
  <c r="P13" i="10"/>
  <c r="P15" i="10"/>
  <c r="P17" i="10"/>
  <c r="P19" i="10"/>
  <c r="P21" i="10"/>
  <c r="P23" i="10"/>
  <c r="P25" i="10"/>
  <c r="P27" i="10"/>
  <c r="P29" i="10"/>
  <c r="P31" i="10"/>
  <c r="P33" i="10"/>
  <c r="P35" i="10"/>
  <c r="P37" i="10"/>
  <c r="P39" i="10"/>
  <c r="P41" i="10"/>
  <c r="P43" i="10"/>
  <c r="P45" i="10"/>
  <c r="P47" i="10"/>
  <c r="P161" i="10"/>
  <c r="P168" i="10"/>
  <c r="P193" i="10"/>
  <c r="P200" i="10"/>
  <c r="P216" i="10"/>
  <c r="P232" i="10"/>
  <c r="P79" i="10"/>
  <c r="P95" i="10"/>
  <c r="P111" i="10"/>
  <c r="P165" i="10"/>
  <c r="P172" i="10"/>
  <c r="P181" i="10"/>
  <c r="P188" i="10"/>
  <c r="P197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51" i="10"/>
  <c r="P59" i="10"/>
  <c r="P75" i="10"/>
  <c r="P242" i="10"/>
  <c r="P160" i="10"/>
  <c r="P176" i="10"/>
  <c r="P192" i="10"/>
  <c r="P164" i="10"/>
  <c r="P180" i="10"/>
  <c r="P196" i="10"/>
  <c r="P108" i="7"/>
  <c r="P116" i="8"/>
  <c r="P112" i="8"/>
  <c r="P102" i="8"/>
  <c r="P96" i="8"/>
  <c r="P83" i="8"/>
  <c r="P81" i="8"/>
  <c r="P58" i="8"/>
  <c r="P54" i="8"/>
  <c r="P52" i="8"/>
  <c r="P20" i="8"/>
  <c r="P32" i="8"/>
  <c r="P26" i="8"/>
  <c r="P48" i="8"/>
  <c r="P44" i="8"/>
  <c r="P131" i="8"/>
  <c r="P133" i="8"/>
  <c r="P140" i="8"/>
  <c r="P142" i="8"/>
  <c r="P147" i="8"/>
  <c r="P149" i="8"/>
  <c r="P156" i="8"/>
  <c r="P158" i="8"/>
  <c r="P163" i="8"/>
  <c r="P165" i="8"/>
  <c r="P172" i="8"/>
  <c r="P174" i="8"/>
  <c r="P4" i="8"/>
  <c r="P135" i="8"/>
  <c r="P151" i="8"/>
  <c r="P167" i="8"/>
  <c r="P132" i="8"/>
  <c r="P134" i="8"/>
  <c r="P139" i="8"/>
  <c r="P141" i="8"/>
  <c r="P148" i="8"/>
  <c r="P150" i="8"/>
  <c r="P155" i="8"/>
  <c r="P157" i="8"/>
  <c r="P164" i="8"/>
  <c r="P166" i="8"/>
  <c r="P171" i="8"/>
  <c r="P173" i="8"/>
  <c r="P16" i="8"/>
  <c r="P180" i="8"/>
  <c r="P186" i="8"/>
  <c r="P192" i="8"/>
  <c r="P198" i="8"/>
  <c r="P204" i="8"/>
  <c r="P210" i="8"/>
  <c r="P216" i="8"/>
  <c r="P222" i="8"/>
  <c r="P226" i="8"/>
  <c r="P232" i="8"/>
  <c r="P238" i="8"/>
  <c r="P250" i="8"/>
  <c r="P176" i="8"/>
  <c r="P182" i="8"/>
  <c r="P188" i="8"/>
  <c r="P196" i="8"/>
  <c r="P202" i="8"/>
  <c r="P208" i="8"/>
  <c r="P214" i="8"/>
  <c r="P220" i="8"/>
  <c r="P228" i="8"/>
  <c r="P234" i="8"/>
  <c r="P240" i="8"/>
  <c r="P246" i="8"/>
  <c r="P252" i="8"/>
  <c r="P254" i="8"/>
  <c r="P178" i="8"/>
  <c r="P184" i="8"/>
  <c r="P190" i="8"/>
  <c r="P194" i="8"/>
  <c r="P200" i="8"/>
  <c r="P206" i="8"/>
  <c r="P212" i="8"/>
  <c r="P218" i="8"/>
  <c r="P224" i="8"/>
  <c r="P230" i="8"/>
  <c r="P236" i="8"/>
  <c r="P242" i="8"/>
  <c r="P244" i="8"/>
  <c r="P248" i="8"/>
  <c r="P256" i="8"/>
  <c r="P175" i="8"/>
  <c r="P177" i="8"/>
  <c r="P179" i="8"/>
  <c r="P181" i="8"/>
  <c r="P183" i="8"/>
  <c r="P185" i="8"/>
  <c r="P187" i="8"/>
  <c r="P189" i="8"/>
  <c r="P191" i="8"/>
  <c r="P193" i="8"/>
  <c r="P195" i="8"/>
  <c r="P197" i="8"/>
  <c r="P199" i="8"/>
  <c r="P201" i="8"/>
  <c r="P203" i="8"/>
  <c r="P205" i="8"/>
  <c r="P207" i="8"/>
  <c r="P209" i="8"/>
  <c r="P211" i="8"/>
  <c r="P213" i="8"/>
  <c r="P215" i="8"/>
  <c r="P217" i="8"/>
  <c r="P219" i="8"/>
  <c r="P221" i="8"/>
  <c r="P223" i="8"/>
  <c r="P225" i="8"/>
  <c r="P227" i="8"/>
  <c r="P229" i="8"/>
  <c r="P231" i="8"/>
  <c r="P233" i="8"/>
  <c r="P235" i="8"/>
  <c r="P237" i="8"/>
  <c r="P239" i="8"/>
  <c r="P241" i="8"/>
  <c r="P243" i="8"/>
  <c r="P245" i="8"/>
  <c r="P247" i="8"/>
  <c r="P249" i="8"/>
  <c r="P251" i="8"/>
  <c r="P253" i="8"/>
  <c r="P255" i="8"/>
  <c r="P257" i="8"/>
  <c r="P26" i="7"/>
  <c r="P151" i="7"/>
  <c r="P187" i="7"/>
  <c r="P150" i="7"/>
  <c r="P147" i="7"/>
  <c r="P135" i="7"/>
  <c r="P86" i="7"/>
  <c r="P98" i="7"/>
  <c r="P50" i="7"/>
  <c r="P54" i="7"/>
  <c r="P46" i="7"/>
  <c r="P5" i="7"/>
  <c r="P7" i="7"/>
  <c r="P9" i="7"/>
  <c r="P11" i="7"/>
  <c r="P13" i="7"/>
  <c r="P16" i="7"/>
  <c r="P20" i="7"/>
  <c r="P24" i="7"/>
  <c r="P28" i="7"/>
  <c r="P32" i="7"/>
  <c r="P36" i="7"/>
  <c r="P40" i="7"/>
  <c r="P44" i="7"/>
  <c r="P48" i="7"/>
  <c r="P52" i="7"/>
  <c r="P56" i="7"/>
  <c r="P60" i="7"/>
  <c r="P64" i="7"/>
  <c r="P68" i="7"/>
  <c r="P72" i="7"/>
  <c r="P76" i="7"/>
  <c r="P80" i="7"/>
  <c r="P84" i="7"/>
  <c r="P88" i="7"/>
  <c r="P92" i="7"/>
  <c r="P96" i="7"/>
  <c r="P100" i="7"/>
  <c r="P104" i="7"/>
  <c r="P109" i="7"/>
  <c r="P113" i="7"/>
  <c r="P117" i="7"/>
  <c r="P121" i="7"/>
  <c r="P125" i="7"/>
  <c r="P129" i="7"/>
  <c r="P133" i="7"/>
  <c r="P137" i="7"/>
  <c r="P141" i="7"/>
  <c r="P145" i="7"/>
  <c r="P149" i="7"/>
  <c r="P153" i="7"/>
  <c r="P157" i="7"/>
  <c r="P161" i="7"/>
  <c r="P165" i="7"/>
  <c r="P169" i="7"/>
  <c r="P15" i="7"/>
  <c r="P19" i="7"/>
  <c r="P23" i="7"/>
  <c r="P27" i="7"/>
  <c r="P31" i="7"/>
  <c r="P35" i="7"/>
  <c r="P39" i="7"/>
  <c r="P43" i="7"/>
  <c r="P47" i="7"/>
  <c r="P51" i="7"/>
  <c r="P55" i="7"/>
  <c r="P59" i="7"/>
  <c r="P63" i="7"/>
  <c r="P67" i="7"/>
  <c r="P71" i="7"/>
  <c r="P75" i="7"/>
  <c r="P79" i="7"/>
  <c r="P83" i="7"/>
  <c r="P87" i="7"/>
  <c r="P91" i="7"/>
  <c r="P95" i="7"/>
  <c r="P99" i="7"/>
  <c r="P103" i="7"/>
  <c r="P107" i="7"/>
  <c r="P112" i="7"/>
  <c r="P116" i="7"/>
  <c r="P120" i="7"/>
  <c r="P124" i="7"/>
  <c r="P128" i="7"/>
  <c r="P132" i="7"/>
  <c r="P136" i="7"/>
  <c r="P140" i="7"/>
  <c r="P144" i="7"/>
  <c r="P148" i="7"/>
  <c r="P152" i="7"/>
  <c r="P156" i="7"/>
  <c r="P160" i="7"/>
  <c r="P164" i="7"/>
  <c r="P168" i="7"/>
  <c r="P172" i="7"/>
  <c r="P257" i="7"/>
  <c r="P174" i="7"/>
  <c r="P176" i="7"/>
  <c r="P178" i="7"/>
  <c r="P180" i="7"/>
  <c r="P182" i="7"/>
  <c r="P184" i="7"/>
  <c r="P186" i="7"/>
  <c r="P188" i="7"/>
  <c r="P190" i="7"/>
  <c r="P192" i="7"/>
  <c r="P194" i="7"/>
  <c r="P196" i="7"/>
  <c r="P198" i="7"/>
  <c r="P200" i="7"/>
  <c r="P202" i="7"/>
  <c r="P204" i="7"/>
  <c r="P206" i="7"/>
  <c r="P208" i="7"/>
  <c r="P210" i="7"/>
  <c r="P212" i="7"/>
  <c r="P214" i="7"/>
  <c r="P216" i="7"/>
  <c r="P218" i="7"/>
  <c r="P220" i="7"/>
  <c r="P222" i="7"/>
  <c r="P224" i="7"/>
  <c r="P226" i="7"/>
  <c r="P228" i="7"/>
  <c r="P230" i="7"/>
  <c r="P232" i="7"/>
  <c r="P234" i="7"/>
  <c r="P236" i="7"/>
  <c r="P238" i="7"/>
  <c r="P240" i="7"/>
  <c r="P242" i="7"/>
  <c r="P244" i="7"/>
  <c r="P246" i="7"/>
  <c r="P248" i="7"/>
  <c r="P250" i="7"/>
  <c r="P252" i="7"/>
  <c r="P254" i="7"/>
  <c r="P256" i="7"/>
  <c r="S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S3" i="4"/>
  <c r="S2" i="4"/>
  <c r="S4" i="10" l="1"/>
  <c r="S4" i="8"/>
  <c r="S4" i="7"/>
</calcChain>
</file>

<file path=xl/sharedStrings.xml><?xml version="1.0" encoding="utf-8"?>
<sst xmlns="http://schemas.openxmlformats.org/spreadsheetml/2006/main" count="69" uniqueCount="19">
  <si>
    <t>B=</t>
  </si>
  <si>
    <t>A=</t>
  </si>
  <si>
    <t>Dato</t>
  </si>
  <si>
    <t>Frecuencia</t>
  </si>
  <si>
    <t>P(g)</t>
  </si>
  <si>
    <t>g-media</t>
  </si>
  <si>
    <t>g=Valor de gris</t>
  </si>
  <si>
    <t>(g-media)^2</t>
  </si>
  <si>
    <t>((g-media)^2)P(g)</t>
  </si>
  <si>
    <t>Suma=</t>
  </si>
  <si>
    <t>Media=</t>
  </si>
  <si>
    <t>Varianza=</t>
  </si>
  <si>
    <t>T=</t>
  </si>
  <si>
    <t>M=9</t>
  </si>
  <si>
    <t>m=-4</t>
  </si>
  <si>
    <t>Ma y Mi son los valores maximos y minimos de gris a manipular: Forma ideal (En este caso, para las imágenes Ay B).</t>
  </si>
  <si>
    <t>Estos son los Máximos y Mínimos encontrados al realizar la transformación (Diferencia entre Ay B).</t>
  </si>
  <si>
    <t>(A-B)=</t>
  </si>
  <si>
    <t>0+L2:L200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</si>
</sst>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0000"/>
      <name val="Arial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3" fillId="2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Histograma!$K$2:$K$257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Histograma!$L$2:$L$257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F7B-9BE5-4284EBAF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4528"/>
        <c:axId val="543497472"/>
      </c:barChart>
      <c:catAx>
        <c:axId val="298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Niveles de gris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497472"/>
        <c:crosses val="autoZero"/>
        <c:auto val="1"/>
        <c:lblAlgn val="ctr"/>
        <c:lblOffset val="100"/>
        <c:noMultiLvlLbl val="0"/>
      </c:catAx>
      <c:valAx>
        <c:axId val="5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4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FiltroPromedio!$K$2:$K$257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FiltroPromedio!$L$2:$L$257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B-487A-A235-2DB63FFD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4528"/>
        <c:axId val="543497472"/>
      </c:barChart>
      <c:catAx>
        <c:axId val="298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Niveles de gris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497472"/>
        <c:crosses val="autoZero"/>
        <c:auto val="1"/>
        <c:lblAlgn val="ctr"/>
        <c:lblOffset val="100"/>
        <c:noMultiLvlLbl val="0"/>
      </c:catAx>
      <c:valAx>
        <c:axId val="5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4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FiltroGuassiano!$K$2:$K$257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FiltroGuassiano!$L$2:$L$257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C62-BCB7-2B5173F9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4528"/>
        <c:axId val="543497472"/>
      </c:barChart>
      <c:catAx>
        <c:axId val="298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Niveles de gris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497472"/>
        <c:crosses val="autoZero"/>
        <c:auto val="1"/>
        <c:lblAlgn val="ctr"/>
        <c:lblOffset val="100"/>
        <c:noMultiLvlLbl val="0"/>
      </c:catAx>
      <c:valAx>
        <c:axId val="5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4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ImagenOriginal!$K$2:$K$257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ImagenOriginal!$L$2:$L$257</c:f>
              <c:numCache>
                <c:formatCode>General</c:formatCode>
                <c:ptCount val="256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C-43AA-8AC0-A5643D93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4528"/>
        <c:axId val="543497472"/>
      </c:barChart>
      <c:catAx>
        <c:axId val="298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Niveles de gris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497472"/>
        <c:crosses val="autoZero"/>
        <c:auto val="1"/>
        <c:lblAlgn val="ctr"/>
        <c:lblOffset val="100"/>
        <c:noMultiLvlLbl val="0"/>
      </c:catAx>
      <c:valAx>
        <c:axId val="5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4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FiltroMediana!$K$2:$K$257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FiltroMediana!$L$2:$L$257</c:f>
              <c:numCache>
                <c:formatCode>General</c:formatCode>
                <c:ptCount val="256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7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0E7-AD5E-88E0EFAB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4528"/>
        <c:axId val="543497472"/>
      </c:barChart>
      <c:catAx>
        <c:axId val="298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Niveles de gris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497472"/>
        <c:crosses val="autoZero"/>
        <c:auto val="1"/>
        <c:lblAlgn val="ctr"/>
        <c:lblOffset val="100"/>
        <c:noMultiLvlLbl val="0"/>
      </c:catAx>
      <c:valAx>
        <c:axId val="5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4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FiltroModa!$K$2:$K$257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FiltroModa!$L$2:$L$257</c:f>
              <c:numCache>
                <c:formatCode>General</c:formatCode>
                <c:ptCount val="25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488-93C6-86E40F18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4528"/>
        <c:axId val="543497472"/>
      </c:barChart>
      <c:catAx>
        <c:axId val="2984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Niveles de gris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3497472"/>
        <c:crosses val="autoZero"/>
        <c:auto val="1"/>
        <c:lblAlgn val="ctr"/>
        <c:lblOffset val="100"/>
        <c:noMultiLvlLbl val="0"/>
      </c:catAx>
      <c:valAx>
        <c:axId val="5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4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7</xdr:row>
      <xdr:rowOff>95250</xdr:rowOff>
    </xdr:from>
    <xdr:to>
      <xdr:col>27</xdr:col>
      <xdr:colOff>571500</xdr:colOff>
      <xdr:row>31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C8D169-5711-44F7-8C78-EEBA37586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38100</xdr:rowOff>
    </xdr:from>
    <xdr:to>
      <xdr:col>16</xdr:col>
      <xdr:colOff>38100</xdr:colOff>
      <xdr:row>10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64E06D3-D39D-41D7-A354-C9D2683C2719}"/>
            </a:ext>
          </a:extLst>
        </xdr:cNvPr>
        <xdr:cNvSpPr txBox="1"/>
      </xdr:nvSpPr>
      <xdr:spPr>
        <a:xfrm>
          <a:off x="8420100" y="228600"/>
          <a:ext cx="38100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Objetivo:</a:t>
          </a:r>
        </a:p>
        <a:p>
          <a:r>
            <a:rPr lang="es-MX" sz="1100"/>
            <a:t>Aplicar las operaciones aritmeticas:</a:t>
          </a:r>
          <a:r>
            <a:rPr lang="es-MX" sz="1100" baseline="0"/>
            <a:t> </a:t>
          </a:r>
          <a:r>
            <a:rPr lang="es-MX" sz="1100"/>
            <a:t>suma y la resta entre las imagenes A</a:t>
          </a:r>
          <a:r>
            <a:rPr lang="es-MX" sz="1100" baseline="0"/>
            <a:t> y B.</a:t>
          </a:r>
        </a:p>
        <a:p>
          <a:r>
            <a:rPr lang="es-MX" sz="1100" baseline="0"/>
            <a:t>Aplicar los operadores logicos AND y Or entre las imagenes A con B.</a:t>
          </a:r>
        </a:p>
        <a:p>
          <a:endParaRPr lang="es-MX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Instrucciones:</a:t>
          </a:r>
          <a:endParaRPr lang="es-MX">
            <a:effectLst/>
          </a:endParaRPr>
        </a:p>
        <a:p>
          <a:r>
            <a:rPr lang="es-MX" sz="1100" baseline="0"/>
            <a:t>Suponiendo que el rango de valores de intensidad (niveles de gris presentes en ambas imagenes) varía entre m</a:t>
          </a:r>
          <a:r>
            <a:rPr lang="es-MX" sz="900" baseline="0"/>
            <a:t>i</a:t>
          </a:r>
          <a:r>
            <a:rPr lang="es-MX" sz="1100" baseline="0"/>
            <a:t>=0 y M</a:t>
          </a:r>
          <a:r>
            <a:rPr lang="es-MX" sz="900" baseline="0"/>
            <a:t>a</a:t>
          </a:r>
          <a:r>
            <a:rPr lang="es-MX" sz="1100" baseline="0"/>
            <a:t>=9, </a:t>
          </a:r>
          <a:endParaRPr lang="es-MX" sz="1100"/>
        </a:p>
      </xdr:txBody>
    </xdr:sp>
    <xdr:clientData/>
  </xdr:twoCellAnchor>
  <xdr:twoCellAnchor>
    <xdr:from>
      <xdr:col>11</xdr:col>
      <xdr:colOff>38100</xdr:colOff>
      <xdr:row>10</xdr:row>
      <xdr:rowOff>114300</xdr:rowOff>
    </xdr:from>
    <xdr:to>
      <xdr:col>17</xdr:col>
      <xdr:colOff>352425</xdr:colOff>
      <xdr:row>29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04597D1-5081-4342-9F74-C9C093F0D968}"/>
            </a:ext>
          </a:extLst>
        </xdr:cNvPr>
        <xdr:cNvSpPr txBox="1"/>
      </xdr:nvSpPr>
      <xdr:spPr>
        <a:xfrm>
          <a:off x="5372100" y="2019300"/>
          <a:ext cx="4886325" cy="3552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Solución:</a:t>
          </a:r>
          <a:endParaRPr lang="es-MX" sz="1100" baseline="0"/>
        </a:p>
        <a:p>
          <a:r>
            <a:rPr lang="es-MX" sz="1100" baseline="0"/>
            <a:t>Para obtener la suma de A con B, es necesario:</a:t>
          </a:r>
        </a:p>
        <a:p>
          <a:r>
            <a:rPr lang="es-MX" sz="1100" baseline="0"/>
            <a:t>S</a:t>
          </a:r>
          <a:r>
            <a:rPr lang="es-MX" sz="900" baseline="0"/>
            <a:t>x,y </a:t>
          </a:r>
          <a:r>
            <a:rPr lang="es-MX" sz="1100" baseline="0"/>
            <a:t>= (a</a:t>
          </a:r>
          <a:r>
            <a:rPr lang="es-MX" sz="900" baseline="0"/>
            <a:t>0,0</a:t>
          </a:r>
          <a:r>
            <a:rPr lang="es-MX" sz="1100" baseline="0"/>
            <a:t> + b</a:t>
          </a:r>
          <a:r>
            <a:rPr lang="es-MX" sz="800" baseline="0"/>
            <a:t>0,0</a:t>
          </a:r>
          <a:r>
            <a:rPr lang="es-MX" sz="1100" baseline="0"/>
            <a:t>) / 2 = 5.5 -&gt; 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</a:t>
          </a:r>
          <a:r>
            <a:rPr kumimoji="0" lang="es-MX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x,y 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 (a</a:t>
          </a:r>
          <a:r>
            <a:rPr kumimoji="0" lang="es-MX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2,1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b</a:t>
          </a:r>
          <a:r>
            <a:rPr kumimoji="0" lang="es-MX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2,1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/ 2 =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</a:t>
          </a:r>
          <a:r>
            <a:rPr kumimoji="0" lang="es-MX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x,y 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 (a</a:t>
          </a:r>
          <a:r>
            <a:rPr kumimoji="0" lang="es-MX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1,2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b</a:t>
          </a:r>
          <a:r>
            <a:rPr kumimoji="0" lang="es-MX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1,2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/ 2 = (8 + 8) / 2 = 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MX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obtener la resta de A con B, es necesario:</a:t>
          </a:r>
          <a:endParaRPr lang="es-MX">
            <a:effectLst/>
          </a:endParaRP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Rx,y =</a:t>
          </a:r>
          <a:r>
            <a:rPr lang="es-MX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x,y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</a:t>
          </a:r>
          <a:r>
            <a:rPr kumimoji="0" lang="es-MX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x,y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definir k que haga este proceso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Obtener la matriz T cuyos elementos están dados por t</a:t>
          </a:r>
          <a:r>
            <a:rPr lang="es-MX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x,y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</a:t>
          </a:r>
          <a:r>
            <a:rPr kumimoji="0" lang="es-MX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1,2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+ b</a:t>
          </a:r>
          <a:r>
            <a:rPr kumimoji="0" lang="es-MX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1,2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).</a:t>
          </a:r>
          <a:endParaRPr lang="es-MX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Calcular el máximo y el mínimo de T: M=max(T) y m=min(T).</a:t>
          </a:r>
        </a:p>
        <a:p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Obtener rx,y = k(tx,y) round((tx,y - m) / (M - m) (Ma - Mi)); M,m=Locales; Ma, Mi=Ideales.</a:t>
          </a:r>
        </a:p>
        <a:p>
          <a:endParaRPr lang="es-MX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Finalmente los resultados de:</a:t>
          </a:r>
        </a:p>
        <a:p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x,y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k(t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x,y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round((t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x,y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m) / (M - m) (M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M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</a:t>
          </a:r>
          <a:r>
            <a:rPr kumimoji="0" lang="es-MX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0,0 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 k(t</a:t>
          </a:r>
          <a:r>
            <a:rPr kumimoji="0" lang="es-MX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0,0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 round(((-1) - (-4)) / 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(9 - (-4))</a:t>
          </a: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(9 - 0)) = 27/13 -&gt; 2.07 -&gt; 2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s-MX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7</xdr:row>
      <xdr:rowOff>95250</xdr:rowOff>
    </xdr:from>
    <xdr:to>
      <xdr:col>27</xdr:col>
      <xdr:colOff>571500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8996-699A-4B4C-B554-45F26522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7</xdr:row>
      <xdr:rowOff>95250</xdr:rowOff>
    </xdr:from>
    <xdr:to>
      <xdr:col>27</xdr:col>
      <xdr:colOff>571500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E4FAC-4E9B-493E-B731-6915A8D6D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7</xdr:row>
      <xdr:rowOff>95250</xdr:rowOff>
    </xdr:from>
    <xdr:to>
      <xdr:col>27</xdr:col>
      <xdr:colOff>571500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80901E-526C-410D-BDB7-A2DA41F22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7</xdr:row>
      <xdr:rowOff>95250</xdr:rowOff>
    </xdr:from>
    <xdr:to>
      <xdr:col>27</xdr:col>
      <xdr:colOff>571500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6E23A-0B16-423E-8661-DBD427E24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7</xdr:row>
      <xdr:rowOff>95250</xdr:rowOff>
    </xdr:from>
    <xdr:to>
      <xdr:col>27</xdr:col>
      <xdr:colOff>571500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3DB4C-A44D-42DD-AF95-CE0088D6F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26988-2422-4D9F-B75F-CFAB32B28A2A}" name="Tabla1" displayName="Tabla1" ref="K1:P257" totalsRowShown="0">
  <autoFilter ref="K1:P257" xr:uid="{A3D0842A-E6A1-4B7B-B74E-E414BAE9CF2E}"/>
  <tableColumns count="6">
    <tableColumn id="1" xr3:uid="{AFFBEDA4-39F5-4311-804D-FD7562C7DAF2}" name="Dato"/>
    <tableColumn id="2" xr3:uid="{2FF70407-23CB-471B-A34F-9FBCEE599317}" name="Frecuencia"/>
    <tableColumn id="3" xr3:uid="{F6712B42-1831-4EBD-8B63-61E7C9F1F6AD}" name="P(g)" dataDxfId="23">
      <calculatedColumnFormula>(Tabla1[[#This Row],[Frecuencia]]/64)</calculatedColumnFormula>
    </tableColumn>
    <tableColumn id="4" xr3:uid="{D45C3ED8-3F8B-4D16-801D-F36D9C926D24}" name="g-media" dataDxfId="22">
      <calculatedColumnFormula>(Tabla1[[#This Row],[Dato]]-88.59375)</calculatedColumnFormula>
    </tableColumn>
    <tableColumn id="5" xr3:uid="{C0B36C7D-BE47-441F-9C68-436560A9B577}" name="(g-media)^2" dataDxfId="21">
      <calculatedColumnFormula>(Tabla1[[#This Row],[g-media]]^2)</calculatedColumnFormula>
    </tableColumn>
    <tableColumn id="6" xr3:uid="{BE136A35-DB39-465E-915D-B21D91B9CE0F}" name="((g-media)^2)P(g)" dataDxfId="20">
      <calculatedColumnFormula>(Tabla1[[#This Row],[(g-media)^2]]*Tabla1[[#This Row],[P(g)]])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56421-BD12-4802-9333-B40B7A4BCF40}" name="Tabla13" displayName="Tabla13" ref="K1:P257" totalsRowShown="0">
  <autoFilter ref="K1:P257" xr:uid="{A3D0842A-E6A1-4B7B-B74E-E414BAE9CF2E}"/>
  <tableColumns count="6">
    <tableColumn id="1" xr3:uid="{B62F7AB9-0448-4CEB-B02C-E0C9C3C1009D}" name="Dato"/>
    <tableColumn id="2" xr3:uid="{C723E305-6DAD-48E6-B30F-4D3B084044D6}" name="Frecuencia"/>
    <tableColumn id="3" xr3:uid="{C05B1FD5-7177-4128-BD09-3EC7BA1D5DC5}" name="P(g)" dataDxfId="0">
      <calculatedColumnFormula>(Tabla13[[#This Row],[Frecuencia]]/49)</calculatedColumnFormula>
    </tableColumn>
    <tableColumn id="4" xr3:uid="{975B460B-11F8-4491-987A-8DA8C7E70B01}" name="g-media" dataDxfId="19">
      <calculatedColumnFormula>(Tabla13[[#This Row],[Dato]]-84.95918)</calculatedColumnFormula>
    </tableColumn>
    <tableColumn id="5" xr3:uid="{55364E04-1006-4D65-9E03-E3A7FA4F0FA6}" name="(g-media)^2" dataDxfId="18">
      <calculatedColumnFormula>(Tabla13[[#This Row],[g-media]]^2)</calculatedColumnFormula>
    </tableColumn>
    <tableColumn id="6" xr3:uid="{E105A311-928A-421D-B71C-747356DF5D8F}" name="((g-media)^2)P(g)" dataDxfId="17">
      <calculatedColumnFormula>(Tabla13[[#This Row],[(g-media)^2]]*Tabla13[[#This Row],[P(g)]])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C71525-1A7C-427E-8659-71AA5FBFEB39}" name="Tabla134" displayName="Tabla134" ref="K1:P257" totalsRowShown="0">
  <autoFilter ref="K1:P257" xr:uid="{A3D0842A-E6A1-4B7B-B74E-E414BAE9CF2E}"/>
  <tableColumns count="6">
    <tableColumn id="1" xr3:uid="{40A918B7-2960-4145-9149-E7584675B6F0}" name="Dato"/>
    <tableColumn id="2" xr3:uid="{CE1732AF-3613-4D15-BE33-85A283537212}" name="Frecuencia"/>
    <tableColumn id="3" xr3:uid="{89F2E949-81EE-465F-863B-546D98AABC44}" name="P(g)" dataDxfId="1">
      <calculatedColumnFormula>(Tabla134[[#This Row],[Frecuencia]]/49)</calculatedColumnFormula>
    </tableColumn>
    <tableColumn id="4" xr3:uid="{E9CB019A-9BB8-46A1-9C3F-A8B7ED75C7B3}" name="g-media" dataDxfId="16">
      <calculatedColumnFormula>(Tabla134[[#This Row],[Dato]]-86.46938776)</calculatedColumnFormula>
    </tableColumn>
    <tableColumn id="5" xr3:uid="{540E3987-486C-4FEB-9C65-ED9CD6B1DE7D}" name="(g-media)^2" dataDxfId="15">
      <calculatedColumnFormula>(Tabla134[[#This Row],[g-media]]^2)</calculatedColumnFormula>
    </tableColumn>
    <tableColumn id="6" xr3:uid="{831B7431-3FAC-46E3-A341-03FDE54D1649}" name="((g-media)^2)P(g)" dataDxfId="14">
      <calculatedColumnFormula>(Tabla134[[#This Row],[(g-media)^2]]*Tabla134[[#This Row],[P(g)]])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8D471-3CF3-486E-962F-F691D4568C5B}" name="Tabla1345" displayName="Tabla1345" ref="K1:P257" totalsRowShown="0">
  <autoFilter ref="K1:P257" xr:uid="{A3D0842A-E6A1-4B7B-B74E-E414BAE9CF2E}"/>
  <tableColumns count="6">
    <tableColumn id="1" xr3:uid="{6C55995F-30E9-4589-81B6-70BC7238C562}" name="Dato"/>
    <tableColumn id="2" xr3:uid="{E46D5B1F-3789-49B1-A537-155F4F2D4F2F}" name="Frecuencia"/>
    <tableColumn id="3" xr3:uid="{918EDE95-CFFB-4E22-979A-DDDF4A9A1CB9}" name="P(g)" dataDxfId="3">
      <calculatedColumnFormula>(Tabla1345[[#This Row],[Frecuencia]]/49)</calculatedColumnFormula>
    </tableColumn>
    <tableColumn id="4" xr3:uid="{186E03AE-A667-420B-AAD4-774E405C8443}" name="g-media" dataDxfId="2">
      <calculatedColumnFormula>(Tabla1345[[#This Row],[Dato]]-94.53061224)</calculatedColumnFormula>
    </tableColumn>
    <tableColumn id="5" xr3:uid="{216ABD1C-A9E7-4D19-B777-3847440D658E}" name="(g-media)^2" dataDxfId="13">
      <calculatedColumnFormula>(Tabla1345[[#This Row],[g-media]]^2)</calculatedColumnFormula>
    </tableColumn>
    <tableColumn id="6" xr3:uid="{697A5110-E940-44AD-A3BE-1F44694BFB94}" name="((g-media)^2)P(g)" dataDxfId="12">
      <calculatedColumnFormula>(Tabla1345[[#This Row],[(g-media)^2]]*Tabla1345[[#This Row],[P(g)]])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265C5C-32EA-4AE3-B863-5A6AABF73358}" name="Tabla13456" displayName="Tabla13456" ref="K1:P257" totalsRowShown="0">
  <autoFilter ref="K1:P257" xr:uid="{A3D0842A-E6A1-4B7B-B74E-E414BAE9CF2E}"/>
  <tableColumns count="6">
    <tableColumn id="1" xr3:uid="{129A4E04-9C9D-4B1F-A250-DA19ACA6C907}" name="Dato"/>
    <tableColumn id="2" xr3:uid="{EBDA86C6-0662-44F6-82CB-E3D6A8C08399}" name="Frecuencia"/>
    <tableColumn id="3" xr3:uid="{90E4A373-AB97-485E-9E7E-38DCE14A2A6E}" name="P(g)" dataDxfId="5">
      <calculatedColumnFormula>(Tabla13456[[#This Row],[Frecuencia]]/49)</calculatedColumnFormula>
    </tableColumn>
    <tableColumn id="4" xr3:uid="{55D0080C-EA03-417E-948F-51FEF8D32AF5}" name="g-media" dataDxfId="4">
      <calculatedColumnFormula>(Tabla13456[[#This Row],[Dato]]-78.18367347)</calculatedColumnFormula>
    </tableColumn>
    <tableColumn id="5" xr3:uid="{3FF42901-36F8-482F-B088-F4CEBA34D8DD}" name="(g-media)^2" dataDxfId="11">
      <calculatedColumnFormula>(Tabla13456[[#This Row],[g-media]]^2)</calculatedColumnFormula>
    </tableColumn>
    <tableColumn id="6" xr3:uid="{060E56E7-B638-4D25-A96F-3ADAA40B7683}" name="((g-media)^2)P(g)" dataDxfId="10">
      <calculatedColumnFormula>(Tabla13456[[#This Row],[(g-media)^2]]*Tabla13456[[#This Row],[P(g)]])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002987-2A74-46EB-A1E2-3FC2293D98D7}" name="Tabla134567" displayName="Tabla134567" ref="K1:P257" totalsRowShown="0">
  <autoFilter ref="K1:P257" xr:uid="{A3D0842A-E6A1-4B7B-B74E-E414BAE9CF2E}"/>
  <tableColumns count="6">
    <tableColumn id="1" xr3:uid="{6221E61F-60B2-4A65-9806-001FA9DA6597}" name="Dato"/>
    <tableColumn id="2" xr3:uid="{1E16CD15-E16D-4D21-B658-948156B6DA9A}" name="Frecuencia"/>
    <tableColumn id="3" xr3:uid="{0F6D8496-F205-4F07-ACBB-3AEDDE1E10BE}" name="P(g)" dataDxfId="7">
      <calculatedColumnFormula>(Tabla134567[[#This Row],[Frecuencia]]/49)</calculatedColumnFormula>
    </tableColumn>
    <tableColumn id="4" xr3:uid="{AE0F3412-F51A-403A-88AB-5874DEF93AF3}" name="g-media" dataDxfId="6">
      <calculatedColumnFormula>(Tabla134567[[#This Row],[Dato]]-36.42857143)</calculatedColumnFormula>
    </tableColumn>
    <tableColumn id="5" xr3:uid="{04132A5A-8A45-4E33-ABF1-503F4A65FC7A}" name="(g-media)^2" dataDxfId="9">
      <calculatedColumnFormula>(Tabla134567[[#This Row],[g-media]]^2)</calculatedColumnFormula>
    </tableColumn>
    <tableColumn id="6" xr3:uid="{E5982BAA-4BC5-4202-9F6F-6B04F913E919}" name="((g-media)^2)P(g)" dataDxfId="8">
      <calculatedColumnFormula>(Tabla134567[[#This Row],[(g-media)^2]]*Tabla134567[[#This Row],[P(g)]])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A405-8797-4BBF-8BB5-6D965BA05667}">
  <dimension ref="B1:S257"/>
  <sheetViews>
    <sheetView zoomScale="60" zoomScaleNormal="60" workbookViewId="0">
      <selection activeCell="I9" sqref="B2:I9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</cols>
  <sheetData>
    <row r="1" spans="2:19" x14ac:dyDescent="0.25"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R1" s="3" t="s">
        <v>6</v>
      </c>
    </row>
    <row r="2" spans="2:19" x14ac:dyDescent="0.25">
      <c r="B2" s="1">
        <v>170</v>
      </c>
      <c r="C2" s="1">
        <v>125</v>
      </c>
      <c r="D2" s="1">
        <v>1</v>
      </c>
      <c r="E2" s="1">
        <v>85</v>
      </c>
      <c r="F2" s="1">
        <v>224</v>
      </c>
      <c r="G2" s="1">
        <v>255</v>
      </c>
      <c r="H2" s="1">
        <v>239</v>
      </c>
      <c r="I2" s="1">
        <v>15</v>
      </c>
      <c r="K2">
        <v>0</v>
      </c>
      <c r="L2">
        <v>0</v>
      </c>
      <c r="M2">
        <f>(Tabla1[[#This Row],[Frecuencia]]/64)</f>
        <v>0</v>
      </c>
      <c r="N2">
        <f>(Tabla1[[#This Row],[Dato]]-88.59375)</f>
        <v>-88.59375</v>
      </c>
      <c r="O2">
        <f>(Tabla1[[#This Row],[g-media]]^2)</f>
        <v>7848.8525390625</v>
      </c>
      <c r="P2">
        <f>(Tabla1[[#This Row],[(g-media)^2]]*Tabla1[[#This Row],[P(g)]])</f>
        <v>0</v>
      </c>
      <c r="R2" s="2" t="s">
        <v>9</v>
      </c>
      <c r="S2">
        <f>SUM(B2:I9)</f>
        <v>5670</v>
      </c>
    </row>
    <row r="3" spans="2:19" x14ac:dyDescent="0.25">
      <c r="B3" s="1">
        <v>218</v>
      </c>
      <c r="C3" s="1">
        <v>118</v>
      </c>
      <c r="D3" s="1">
        <v>98</v>
      </c>
      <c r="E3" s="1">
        <v>1</v>
      </c>
      <c r="F3" s="1">
        <v>200</v>
      </c>
      <c r="G3" s="1">
        <v>254</v>
      </c>
      <c r="H3" s="1">
        <v>35</v>
      </c>
      <c r="I3" s="1">
        <v>97</v>
      </c>
      <c r="K3">
        <v>1</v>
      </c>
      <c r="L3">
        <v>3</v>
      </c>
      <c r="M3">
        <f>(Tabla1[[#This Row],[Frecuencia]]/64)</f>
        <v>4.6875E-2</v>
      </c>
      <c r="N3">
        <f>(Tabla1[[#This Row],[Dato]]-88.59375)</f>
        <v>-87.59375</v>
      </c>
      <c r="O3">
        <f>(Tabla1[[#This Row],[g-media]]^2)</f>
        <v>7672.6650390625</v>
      </c>
      <c r="P3">
        <f>(Tabla1[[#This Row],[(g-media)^2]]*Tabla1[[#This Row],[P(g)]])</f>
        <v>359.65617370605469</v>
      </c>
      <c r="R3" s="2" t="s">
        <v>10</v>
      </c>
      <c r="S3">
        <f>AVERAGE(B2:I9)</f>
        <v>88.59375</v>
      </c>
    </row>
    <row r="4" spans="2:19" x14ac:dyDescent="0.25">
      <c r="B4" s="1">
        <v>41</v>
      </c>
      <c r="C4" s="1">
        <v>101</v>
      </c>
      <c r="D4" s="1">
        <v>98</v>
      </c>
      <c r="E4" s="1">
        <v>11</v>
      </c>
      <c r="F4" s="1">
        <v>210</v>
      </c>
      <c r="G4" s="1">
        <v>200</v>
      </c>
      <c r="H4" s="1">
        <v>35</v>
      </c>
      <c r="I4" s="1">
        <v>95</v>
      </c>
      <c r="K4">
        <v>2</v>
      </c>
      <c r="L4">
        <v>0</v>
      </c>
      <c r="M4">
        <f>(Tabla1[[#This Row],[Frecuencia]]/64)</f>
        <v>0</v>
      </c>
      <c r="N4">
        <f>(Tabla1[[#This Row],[Dato]]-88.59375)</f>
        <v>-86.59375</v>
      </c>
      <c r="O4">
        <f>(Tabla1[[#This Row],[g-media]]^2)</f>
        <v>7498.4775390625</v>
      </c>
      <c r="P4">
        <f>(Tabla1[[#This Row],[(g-media)^2]]*Tabla1[[#This Row],[P(g)]])</f>
        <v>0</v>
      </c>
      <c r="R4" s="2" t="s">
        <v>11</v>
      </c>
      <c r="S4">
        <f>SUM(Tabla1[((g-media)^2)P(g)])</f>
        <v>7697.619140625</v>
      </c>
    </row>
    <row r="5" spans="2:19" x14ac:dyDescent="0.25">
      <c r="B5" s="1">
        <v>23</v>
      </c>
      <c r="C5" s="1">
        <v>15</v>
      </c>
      <c r="D5" s="1">
        <v>7</v>
      </c>
      <c r="E5" s="1">
        <v>147</v>
      </c>
      <c r="F5" s="1">
        <v>208</v>
      </c>
      <c r="G5" s="1">
        <v>200</v>
      </c>
      <c r="H5" s="1">
        <v>200</v>
      </c>
      <c r="I5" s="1">
        <v>16</v>
      </c>
      <c r="K5">
        <v>3</v>
      </c>
      <c r="L5">
        <v>0</v>
      </c>
      <c r="M5">
        <f>(Tabla1[[#This Row],[Frecuencia]]/64)</f>
        <v>0</v>
      </c>
      <c r="N5">
        <f>(Tabla1[[#This Row],[Dato]]-88.59375)</f>
        <v>-85.59375</v>
      </c>
      <c r="O5">
        <f>(Tabla1[[#This Row],[g-media]]^2)</f>
        <v>7326.2900390625</v>
      </c>
      <c r="P5">
        <f>(Tabla1[[#This Row],[(g-media)^2]]*Tabla1[[#This Row],[P(g)]])</f>
        <v>0</v>
      </c>
    </row>
    <row r="6" spans="2:19" x14ac:dyDescent="0.25">
      <c r="B6" s="1">
        <v>4</v>
      </c>
      <c r="C6" s="1">
        <v>6</v>
      </c>
      <c r="D6" s="1">
        <v>13</v>
      </c>
      <c r="E6" s="1">
        <v>20</v>
      </c>
      <c r="F6" s="1">
        <v>210</v>
      </c>
      <c r="G6" s="1">
        <v>210</v>
      </c>
      <c r="H6" s="1">
        <v>22</v>
      </c>
      <c r="I6" s="1">
        <v>22</v>
      </c>
      <c r="K6">
        <v>4</v>
      </c>
      <c r="L6">
        <v>2</v>
      </c>
      <c r="M6">
        <f>(Tabla1[[#This Row],[Frecuencia]]/64)</f>
        <v>3.125E-2</v>
      </c>
      <c r="N6">
        <f>(Tabla1[[#This Row],[Dato]]-88.59375)</f>
        <v>-84.59375</v>
      </c>
      <c r="O6">
        <f>(Tabla1[[#This Row],[g-media]]^2)</f>
        <v>7156.1025390625</v>
      </c>
      <c r="P6">
        <f>(Tabla1[[#This Row],[(g-media)^2]]*Tabla1[[#This Row],[P(g)]])</f>
        <v>223.62820434570313</v>
      </c>
    </row>
    <row r="7" spans="2:19" x14ac:dyDescent="0.25">
      <c r="B7" s="1">
        <v>10</v>
      </c>
      <c r="C7" s="1">
        <v>4</v>
      </c>
      <c r="D7" s="1">
        <v>20</v>
      </c>
      <c r="E7" s="1">
        <v>20</v>
      </c>
      <c r="F7" s="1">
        <v>226</v>
      </c>
      <c r="G7" s="1">
        <v>23</v>
      </c>
      <c r="H7" s="1">
        <v>23</v>
      </c>
      <c r="I7" s="1">
        <v>22</v>
      </c>
      <c r="K7">
        <v>5</v>
      </c>
      <c r="L7">
        <v>0</v>
      </c>
      <c r="M7">
        <f>(Tabla1[[#This Row],[Frecuencia]]/64)</f>
        <v>0</v>
      </c>
      <c r="N7">
        <f>(Tabla1[[#This Row],[Dato]]-88.59375)</f>
        <v>-83.59375</v>
      </c>
      <c r="O7">
        <f>(Tabla1[[#This Row],[g-media]]^2)</f>
        <v>6987.9150390625</v>
      </c>
      <c r="P7">
        <f>(Tabla1[[#This Row],[(g-media)^2]]*Tabla1[[#This Row],[P(g)]])</f>
        <v>0</v>
      </c>
    </row>
    <row r="8" spans="2:19" x14ac:dyDescent="0.25">
      <c r="B8" s="1">
        <v>10</v>
      </c>
      <c r="C8" s="1">
        <v>12</v>
      </c>
      <c r="D8" s="1">
        <v>19</v>
      </c>
      <c r="E8" s="1">
        <v>21</v>
      </c>
      <c r="F8" s="1">
        <v>226</v>
      </c>
      <c r="G8" s="1">
        <v>226</v>
      </c>
      <c r="H8" s="1">
        <v>22</v>
      </c>
      <c r="I8" s="1">
        <v>23</v>
      </c>
      <c r="K8">
        <v>6</v>
      </c>
      <c r="L8">
        <v>1</v>
      </c>
      <c r="M8">
        <f>(Tabla1[[#This Row],[Frecuencia]]/64)</f>
        <v>1.5625E-2</v>
      </c>
      <c r="N8">
        <f>(Tabla1[[#This Row],[Dato]]-88.59375)</f>
        <v>-82.59375</v>
      </c>
      <c r="O8">
        <f>(Tabla1[[#This Row],[g-media]]^2)</f>
        <v>6821.7275390625</v>
      </c>
      <c r="P8">
        <f>(Tabla1[[#This Row],[(g-media)^2]]*Tabla1[[#This Row],[P(g)]])</f>
        <v>106.58949279785156</v>
      </c>
    </row>
    <row r="9" spans="2:19" x14ac:dyDescent="0.25">
      <c r="B9" s="1">
        <v>1</v>
      </c>
      <c r="C9" s="1">
        <v>18</v>
      </c>
      <c r="D9" s="1">
        <v>125</v>
      </c>
      <c r="E9" s="1">
        <v>22</v>
      </c>
      <c r="F9" s="1">
        <v>226</v>
      </c>
      <c r="G9" s="1">
        <v>104</v>
      </c>
      <c r="H9" s="1">
        <v>9</v>
      </c>
      <c r="I9" s="1">
        <v>9</v>
      </c>
      <c r="K9">
        <v>7</v>
      </c>
      <c r="L9">
        <v>1</v>
      </c>
      <c r="M9">
        <f>(Tabla1[[#This Row],[Frecuencia]]/64)</f>
        <v>1.5625E-2</v>
      </c>
      <c r="N9">
        <f>(Tabla1[[#This Row],[Dato]]-88.59375)</f>
        <v>-81.59375</v>
      </c>
      <c r="O9">
        <f>(Tabla1[[#This Row],[g-media]]^2)</f>
        <v>6657.5400390625</v>
      </c>
      <c r="P9">
        <f>(Tabla1[[#This Row],[(g-media)^2]]*Tabla1[[#This Row],[P(g)]])</f>
        <v>104.02406311035156</v>
      </c>
    </row>
    <row r="10" spans="2:19" x14ac:dyDescent="0.25">
      <c r="K10">
        <v>8</v>
      </c>
      <c r="L10">
        <v>0</v>
      </c>
      <c r="M10">
        <f>(Tabla1[[#This Row],[Frecuencia]]/64)</f>
        <v>0</v>
      </c>
      <c r="N10">
        <f>(Tabla1[[#This Row],[Dato]]-88.59375)</f>
        <v>-80.59375</v>
      </c>
      <c r="O10">
        <f>(Tabla1[[#This Row],[g-media]]^2)</f>
        <v>6495.3525390625</v>
      </c>
      <c r="P10">
        <f>(Tabla1[[#This Row],[(g-media)^2]]*Tabla1[[#This Row],[P(g)]])</f>
        <v>0</v>
      </c>
    </row>
    <row r="11" spans="2:19" x14ac:dyDescent="0.25">
      <c r="K11">
        <v>9</v>
      </c>
      <c r="L11">
        <v>2</v>
      </c>
      <c r="M11">
        <f>(Tabla1[[#This Row],[Frecuencia]]/64)</f>
        <v>3.125E-2</v>
      </c>
      <c r="N11">
        <f>(Tabla1[[#This Row],[Dato]]-88.59375)</f>
        <v>-79.59375</v>
      </c>
      <c r="O11">
        <f>(Tabla1[[#This Row],[g-media]]^2)</f>
        <v>6335.1650390625</v>
      </c>
      <c r="P11">
        <f>(Tabla1[[#This Row],[(g-media)^2]]*Tabla1[[#This Row],[P(g)]])</f>
        <v>197.97390747070313</v>
      </c>
    </row>
    <row r="12" spans="2:19" x14ac:dyDescent="0.25">
      <c r="K12">
        <v>10</v>
      </c>
      <c r="L12">
        <v>2</v>
      </c>
      <c r="M12">
        <f>(Tabla1[[#This Row],[Frecuencia]]/64)</f>
        <v>3.125E-2</v>
      </c>
      <c r="N12">
        <f>(Tabla1[[#This Row],[Dato]]-88.59375)</f>
        <v>-78.59375</v>
      </c>
      <c r="O12">
        <f>(Tabla1[[#This Row],[g-media]]^2)</f>
        <v>6176.9775390625</v>
      </c>
      <c r="P12">
        <f>(Tabla1[[#This Row],[(g-media)^2]]*Tabla1[[#This Row],[P(g)]])</f>
        <v>193.03054809570313</v>
      </c>
    </row>
    <row r="13" spans="2:19" x14ac:dyDescent="0.25">
      <c r="K13">
        <v>11</v>
      </c>
      <c r="L13">
        <v>1</v>
      </c>
      <c r="M13">
        <f>(Tabla1[[#This Row],[Frecuencia]]/64)</f>
        <v>1.5625E-2</v>
      </c>
      <c r="N13">
        <f>(Tabla1[[#This Row],[Dato]]-88.59375)</f>
        <v>-77.59375</v>
      </c>
      <c r="O13">
        <f>(Tabla1[[#This Row],[g-media]]^2)</f>
        <v>6020.7900390625</v>
      </c>
      <c r="P13">
        <f>(Tabla1[[#This Row],[(g-media)^2]]*Tabla1[[#This Row],[P(g)]])</f>
        <v>94.074844360351563</v>
      </c>
    </row>
    <row r="14" spans="2:19" x14ac:dyDescent="0.25">
      <c r="K14">
        <v>12</v>
      </c>
      <c r="L14">
        <v>1</v>
      </c>
      <c r="M14">
        <f>(Tabla1[[#This Row],[Frecuencia]]/64)</f>
        <v>1.5625E-2</v>
      </c>
      <c r="N14">
        <f>(Tabla1[[#This Row],[Dato]]-88.59375)</f>
        <v>-76.59375</v>
      </c>
      <c r="O14">
        <f>(Tabla1[[#This Row],[g-media]]^2)</f>
        <v>5866.6025390625</v>
      </c>
      <c r="P14">
        <f>(Tabla1[[#This Row],[(g-media)^2]]*Tabla1[[#This Row],[P(g)]])</f>
        <v>91.665664672851563</v>
      </c>
    </row>
    <row r="15" spans="2:19" x14ac:dyDescent="0.25">
      <c r="K15">
        <v>13</v>
      </c>
      <c r="L15">
        <v>1</v>
      </c>
      <c r="M15">
        <f>(Tabla1[[#This Row],[Frecuencia]]/64)</f>
        <v>1.5625E-2</v>
      </c>
      <c r="N15">
        <f>(Tabla1[[#This Row],[Dato]]-88.59375)</f>
        <v>-75.59375</v>
      </c>
      <c r="O15">
        <f>(Tabla1[[#This Row],[g-media]]^2)</f>
        <v>5714.4150390625</v>
      </c>
      <c r="P15">
        <f>(Tabla1[[#This Row],[(g-media)^2]]*Tabla1[[#This Row],[P(g)]])</f>
        <v>89.287734985351563</v>
      </c>
    </row>
    <row r="16" spans="2:19" x14ac:dyDescent="0.25">
      <c r="K16">
        <v>14</v>
      </c>
      <c r="L16">
        <v>0</v>
      </c>
      <c r="M16">
        <f>(Tabla1[[#This Row],[Frecuencia]]/64)</f>
        <v>0</v>
      </c>
      <c r="N16">
        <f>(Tabla1[[#This Row],[Dato]]-88.59375)</f>
        <v>-74.59375</v>
      </c>
      <c r="O16">
        <f>(Tabla1[[#This Row],[g-media]]^2)</f>
        <v>5564.2275390625</v>
      </c>
      <c r="P16">
        <f>(Tabla1[[#This Row],[(g-media)^2]]*Tabla1[[#This Row],[P(g)]])</f>
        <v>0</v>
      </c>
    </row>
    <row r="17" spans="11:16" x14ac:dyDescent="0.25">
      <c r="K17">
        <v>15</v>
      </c>
      <c r="L17">
        <v>2</v>
      </c>
      <c r="M17">
        <f>(Tabla1[[#This Row],[Frecuencia]]/64)</f>
        <v>3.125E-2</v>
      </c>
      <c r="N17">
        <f>(Tabla1[[#This Row],[Dato]]-88.59375)</f>
        <v>-73.59375</v>
      </c>
      <c r="O17">
        <f>(Tabla1[[#This Row],[g-media]]^2)</f>
        <v>5416.0400390625</v>
      </c>
      <c r="P17">
        <f>(Tabla1[[#This Row],[(g-media)^2]]*Tabla1[[#This Row],[P(g)]])</f>
        <v>169.25125122070313</v>
      </c>
    </row>
    <row r="18" spans="11:16" x14ac:dyDescent="0.25">
      <c r="K18">
        <v>16</v>
      </c>
      <c r="L18">
        <v>1</v>
      </c>
      <c r="M18">
        <f>(Tabla1[[#This Row],[Frecuencia]]/64)</f>
        <v>1.5625E-2</v>
      </c>
      <c r="N18">
        <f>(Tabla1[[#This Row],[Dato]]-88.59375)</f>
        <v>-72.59375</v>
      </c>
      <c r="O18">
        <f>(Tabla1[[#This Row],[g-media]]^2)</f>
        <v>5269.8525390625</v>
      </c>
      <c r="P18">
        <f>(Tabla1[[#This Row],[(g-media)^2]]*Tabla1[[#This Row],[P(g)]])</f>
        <v>82.341445922851563</v>
      </c>
    </row>
    <row r="19" spans="11:16" x14ac:dyDescent="0.25">
      <c r="K19">
        <v>17</v>
      </c>
      <c r="L19">
        <v>0</v>
      </c>
      <c r="M19">
        <f>(Tabla1[[#This Row],[Frecuencia]]/64)</f>
        <v>0</v>
      </c>
      <c r="N19">
        <f>(Tabla1[[#This Row],[Dato]]-88.59375)</f>
        <v>-71.59375</v>
      </c>
      <c r="O19">
        <f>(Tabla1[[#This Row],[g-media]]^2)</f>
        <v>5125.6650390625</v>
      </c>
      <c r="P19">
        <f>(Tabla1[[#This Row],[(g-media)^2]]*Tabla1[[#This Row],[P(g)]])</f>
        <v>0</v>
      </c>
    </row>
    <row r="20" spans="11:16" x14ac:dyDescent="0.25">
      <c r="K20">
        <v>18</v>
      </c>
      <c r="L20">
        <v>1</v>
      </c>
      <c r="M20">
        <f>(Tabla1[[#This Row],[Frecuencia]]/64)</f>
        <v>1.5625E-2</v>
      </c>
      <c r="N20">
        <f>(Tabla1[[#This Row],[Dato]]-88.59375)</f>
        <v>-70.59375</v>
      </c>
      <c r="O20">
        <f>(Tabla1[[#This Row],[g-media]]^2)</f>
        <v>4983.4775390625</v>
      </c>
      <c r="P20">
        <f>(Tabla1[[#This Row],[(g-media)^2]]*Tabla1[[#This Row],[P(g)]])</f>
        <v>77.866836547851563</v>
      </c>
    </row>
    <row r="21" spans="11:16" x14ac:dyDescent="0.25">
      <c r="K21">
        <v>19</v>
      </c>
      <c r="L21">
        <v>1</v>
      </c>
      <c r="M21">
        <f>(Tabla1[[#This Row],[Frecuencia]]/64)</f>
        <v>1.5625E-2</v>
      </c>
      <c r="N21">
        <f>(Tabla1[[#This Row],[Dato]]-88.59375)</f>
        <v>-69.59375</v>
      </c>
      <c r="O21">
        <f>(Tabla1[[#This Row],[g-media]]^2)</f>
        <v>4843.2900390625</v>
      </c>
      <c r="P21">
        <f>(Tabla1[[#This Row],[(g-media)^2]]*Tabla1[[#This Row],[P(g)]])</f>
        <v>75.676406860351563</v>
      </c>
    </row>
    <row r="22" spans="11:16" x14ac:dyDescent="0.25">
      <c r="K22">
        <v>20</v>
      </c>
      <c r="L22">
        <v>3</v>
      </c>
      <c r="M22">
        <f>(Tabla1[[#This Row],[Frecuencia]]/64)</f>
        <v>4.6875E-2</v>
      </c>
      <c r="N22">
        <f>(Tabla1[[#This Row],[Dato]]-88.59375)</f>
        <v>-68.59375</v>
      </c>
      <c r="O22">
        <f>(Tabla1[[#This Row],[g-media]]^2)</f>
        <v>4705.1025390625</v>
      </c>
      <c r="P22">
        <f>(Tabla1[[#This Row],[(g-media)^2]]*Tabla1[[#This Row],[P(g)]])</f>
        <v>220.55168151855469</v>
      </c>
    </row>
    <row r="23" spans="11:16" x14ac:dyDescent="0.25">
      <c r="K23">
        <v>21</v>
      </c>
      <c r="L23">
        <v>1</v>
      </c>
      <c r="M23">
        <f>(Tabla1[[#This Row],[Frecuencia]]/64)</f>
        <v>1.5625E-2</v>
      </c>
      <c r="N23">
        <f>(Tabla1[[#This Row],[Dato]]-88.59375)</f>
        <v>-67.59375</v>
      </c>
      <c r="O23">
        <f>(Tabla1[[#This Row],[g-media]]^2)</f>
        <v>4568.9150390625</v>
      </c>
      <c r="P23">
        <f>(Tabla1[[#This Row],[(g-media)^2]]*Tabla1[[#This Row],[P(g)]])</f>
        <v>71.389297485351563</v>
      </c>
    </row>
    <row r="24" spans="11:16" x14ac:dyDescent="0.25">
      <c r="K24">
        <v>22</v>
      </c>
      <c r="L24">
        <v>5</v>
      </c>
      <c r="M24">
        <f>(Tabla1[[#This Row],[Frecuencia]]/64)</f>
        <v>7.8125E-2</v>
      </c>
      <c r="N24">
        <f>(Tabla1[[#This Row],[Dato]]-88.59375)</f>
        <v>-66.59375</v>
      </c>
      <c r="O24">
        <f>(Tabla1[[#This Row],[g-media]]^2)</f>
        <v>4434.7275390625</v>
      </c>
      <c r="P24">
        <f>(Tabla1[[#This Row],[(g-media)^2]]*Tabla1[[#This Row],[P(g)]])</f>
        <v>346.46308898925781</v>
      </c>
    </row>
    <row r="25" spans="11:16" x14ac:dyDescent="0.25">
      <c r="K25">
        <v>23</v>
      </c>
      <c r="L25">
        <v>3</v>
      </c>
      <c r="M25">
        <f>(Tabla1[[#This Row],[Frecuencia]]/64)</f>
        <v>4.6875E-2</v>
      </c>
      <c r="N25">
        <f>(Tabla1[[#This Row],[Dato]]-88.59375)</f>
        <v>-65.59375</v>
      </c>
      <c r="O25">
        <f>(Tabla1[[#This Row],[g-media]]^2)</f>
        <v>4302.5400390625</v>
      </c>
      <c r="P25">
        <f>(Tabla1[[#This Row],[(g-media)^2]]*Tabla1[[#This Row],[P(g)]])</f>
        <v>201.68156433105469</v>
      </c>
    </row>
    <row r="26" spans="11:16" x14ac:dyDescent="0.25">
      <c r="K26">
        <v>24</v>
      </c>
      <c r="L26">
        <v>0</v>
      </c>
      <c r="M26">
        <f>(Tabla1[[#This Row],[Frecuencia]]/64)</f>
        <v>0</v>
      </c>
      <c r="N26">
        <f>(Tabla1[[#This Row],[Dato]]-88.59375)</f>
        <v>-64.59375</v>
      </c>
      <c r="O26">
        <f>(Tabla1[[#This Row],[g-media]]^2)</f>
        <v>4172.3525390625</v>
      </c>
      <c r="P26">
        <f>(Tabla1[[#This Row],[(g-media)^2]]*Tabla1[[#This Row],[P(g)]])</f>
        <v>0</v>
      </c>
    </row>
    <row r="27" spans="11:16" x14ac:dyDescent="0.25">
      <c r="K27">
        <v>25</v>
      </c>
      <c r="L27">
        <v>0</v>
      </c>
      <c r="M27">
        <f>(Tabla1[[#This Row],[Frecuencia]]/64)</f>
        <v>0</v>
      </c>
      <c r="N27">
        <f>(Tabla1[[#This Row],[Dato]]-88.59375)</f>
        <v>-63.59375</v>
      </c>
      <c r="O27">
        <f>(Tabla1[[#This Row],[g-media]]^2)</f>
        <v>4044.1650390625</v>
      </c>
      <c r="P27">
        <f>(Tabla1[[#This Row],[(g-media)^2]]*Tabla1[[#This Row],[P(g)]])</f>
        <v>0</v>
      </c>
    </row>
    <row r="28" spans="11:16" x14ac:dyDescent="0.25">
      <c r="K28">
        <v>26</v>
      </c>
      <c r="L28">
        <v>0</v>
      </c>
      <c r="M28">
        <f>(Tabla1[[#This Row],[Frecuencia]]/64)</f>
        <v>0</v>
      </c>
      <c r="N28">
        <f>(Tabla1[[#This Row],[Dato]]-88.59375)</f>
        <v>-62.59375</v>
      </c>
      <c r="O28">
        <f>(Tabla1[[#This Row],[g-media]]^2)</f>
        <v>3917.9775390625</v>
      </c>
      <c r="P28">
        <f>(Tabla1[[#This Row],[(g-media)^2]]*Tabla1[[#This Row],[P(g)]])</f>
        <v>0</v>
      </c>
    </row>
    <row r="29" spans="11:16" x14ac:dyDescent="0.25">
      <c r="K29">
        <v>27</v>
      </c>
      <c r="L29">
        <v>0</v>
      </c>
      <c r="M29">
        <f>(Tabla1[[#This Row],[Frecuencia]]/64)</f>
        <v>0</v>
      </c>
      <c r="N29">
        <f>(Tabla1[[#This Row],[Dato]]-88.59375)</f>
        <v>-61.59375</v>
      </c>
      <c r="O29">
        <f>(Tabla1[[#This Row],[g-media]]^2)</f>
        <v>3793.7900390625</v>
      </c>
      <c r="P29">
        <f>(Tabla1[[#This Row],[(g-media)^2]]*Tabla1[[#This Row],[P(g)]])</f>
        <v>0</v>
      </c>
    </row>
    <row r="30" spans="11:16" x14ac:dyDescent="0.25">
      <c r="K30">
        <v>28</v>
      </c>
      <c r="L30">
        <v>0</v>
      </c>
      <c r="M30">
        <f>(Tabla1[[#This Row],[Frecuencia]]/64)</f>
        <v>0</v>
      </c>
      <c r="N30">
        <f>(Tabla1[[#This Row],[Dato]]-88.59375)</f>
        <v>-60.59375</v>
      </c>
      <c r="O30">
        <f>(Tabla1[[#This Row],[g-media]]^2)</f>
        <v>3671.6025390625</v>
      </c>
      <c r="P30">
        <f>(Tabla1[[#This Row],[(g-media)^2]]*Tabla1[[#This Row],[P(g)]])</f>
        <v>0</v>
      </c>
    </row>
    <row r="31" spans="11:16" x14ac:dyDescent="0.25">
      <c r="K31">
        <v>29</v>
      </c>
      <c r="L31">
        <v>0</v>
      </c>
      <c r="M31">
        <f>(Tabla1[[#This Row],[Frecuencia]]/64)</f>
        <v>0</v>
      </c>
      <c r="N31">
        <f>(Tabla1[[#This Row],[Dato]]-88.59375)</f>
        <v>-59.59375</v>
      </c>
      <c r="O31">
        <f>(Tabla1[[#This Row],[g-media]]^2)</f>
        <v>3551.4150390625</v>
      </c>
      <c r="P31">
        <f>(Tabla1[[#This Row],[(g-media)^2]]*Tabla1[[#This Row],[P(g)]])</f>
        <v>0</v>
      </c>
    </row>
    <row r="32" spans="11:16" x14ac:dyDescent="0.25">
      <c r="K32">
        <v>30</v>
      </c>
      <c r="L32">
        <v>0</v>
      </c>
      <c r="M32">
        <f>(Tabla1[[#This Row],[Frecuencia]]/64)</f>
        <v>0</v>
      </c>
      <c r="N32">
        <f>(Tabla1[[#This Row],[Dato]]-88.59375)</f>
        <v>-58.59375</v>
      </c>
      <c r="O32">
        <f>(Tabla1[[#This Row],[g-media]]^2)</f>
        <v>3433.2275390625</v>
      </c>
      <c r="P32">
        <f>(Tabla1[[#This Row],[(g-media)^2]]*Tabla1[[#This Row],[P(g)]])</f>
        <v>0</v>
      </c>
    </row>
    <row r="33" spans="11:16" x14ac:dyDescent="0.25">
      <c r="K33">
        <v>31</v>
      </c>
      <c r="L33">
        <v>0</v>
      </c>
      <c r="M33">
        <f>(Tabla1[[#This Row],[Frecuencia]]/64)</f>
        <v>0</v>
      </c>
      <c r="N33">
        <f>(Tabla1[[#This Row],[Dato]]-88.59375)</f>
        <v>-57.59375</v>
      </c>
      <c r="O33">
        <f>(Tabla1[[#This Row],[g-media]]^2)</f>
        <v>3317.0400390625</v>
      </c>
      <c r="P33">
        <f>(Tabla1[[#This Row],[(g-media)^2]]*Tabla1[[#This Row],[P(g)]])</f>
        <v>0</v>
      </c>
    </row>
    <row r="34" spans="11:16" x14ac:dyDescent="0.25">
      <c r="K34">
        <v>32</v>
      </c>
      <c r="L34">
        <v>0</v>
      </c>
      <c r="M34">
        <f>(Tabla1[[#This Row],[Frecuencia]]/64)</f>
        <v>0</v>
      </c>
      <c r="N34">
        <f>(Tabla1[[#This Row],[Dato]]-88.59375)</f>
        <v>-56.59375</v>
      </c>
      <c r="O34">
        <f>(Tabla1[[#This Row],[g-media]]^2)</f>
        <v>3202.8525390625</v>
      </c>
      <c r="P34">
        <f>(Tabla1[[#This Row],[(g-media)^2]]*Tabla1[[#This Row],[P(g)]])</f>
        <v>0</v>
      </c>
    </row>
    <row r="35" spans="11:16" x14ac:dyDescent="0.25">
      <c r="K35">
        <v>33</v>
      </c>
      <c r="L35">
        <v>0</v>
      </c>
      <c r="M35">
        <f>(Tabla1[[#This Row],[Frecuencia]]/64)</f>
        <v>0</v>
      </c>
      <c r="N35">
        <f>(Tabla1[[#This Row],[Dato]]-88.59375)</f>
        <v>-55.59375</v>
      </c>
      <c r="O35">
        <f>(Tabla1[[#This Row],[g-media]]^2)</f>
        <v>3090.6650390625</v>
      </c>
      <c r="P35">
        <f>(Tabla1[[#This Row],[(g-media)^2]]*Tabla1[[#This Row],[P(g)]])</f>
        <v>0</v>
      </c>
    </row>
    <row r="36" spans="11:16" x14ac:dyDescent="0.25">
      <c r="K36">
        <v>34</v>
      </c>
      <c r="L36">
        <v>0</v>
      </c>
      <c r="M36">
        <f>(Tabla1[[#This Row],[Frecuencia]]/64)</f>
        <v>0</v>
      </c>
      <c r="N36">
        <f>(Tabla1[[#This Row],[Dato]]-88.59375)</f>
        <v>-54.59375</v>
      </c>
      <c r="O36">
        <f>(Tabla1[[#This Row],[g-media]]^2)</f>
        <v>2980.4775390625</v>
      </c>
      <c r="P36">
        <f>(Tabla1[[#This Row],[(g-media)^2]]*Tabla1[[#This Row],[P(g)]])</f>
        <v>0</v>
      </c>
    </row>
    <row r="37" spans="11:16" x14ac:dyDescent="0.25">
      <c r="K37">
        <v>35</v>
      </c>
      <c r="L37">
        <v>2</v>
      </c>
      <c r="M37">
        <f>(Tabla1[[#This Row],[Frecuencia]]/64)</f>
        <v>3.125E-2</v>
      </c>
      <c r="N37">
        <f>(Tabla1[[#This Row],[Dato]]-88.59375)</f>
        <v>-53.59375</v>
      </c>
      <c r="O37">
        <f>(Tabla1[[#This Row],[g-media]]^2)</f>
        <v>2872.2900390625</v>
      </c>
      <c r="P37">
        <f>(Tabla1[[#This Row],[(g-media)^2]]*Tabla1[[#This Row],[P(g)]])</f>
        <v>89.759063720703125</v>
      </c>
    </row>
    <row r="38" spans="11:16" x14ac:dyDescent="0.25">
      <c r="K38">
        <v>36</v>
      </c>
      <c r="L38">
        <v>0</v>
      </c>
      <c r="M38">
        <f>(Tabla1[[#This Row],[Frecuencia]]/64)</f>
        <v>0</v>
      </c>
      <c r="N38">
        <f>(Tabla1[[#This Row],[Dato]]-88.59375)</f>
        <v>-52.59375</v>
      </c>
      <c r="O38">
        <f>(Tabla1[[#This Row],[g-media]]^2)</f>
        <v>2766.1025390625</v>
      </c>
      <c r="P38">
        <f>(Tabla1[[#This Row],[(g-media)^2]]*Tabla1[[#This Row],[P(g)]])</f>
        <v>0</v>
      </c>
    </row>
    <row r="39" spans="11:16" x14ac:dyDescent="0.25">
      <c r="K39">
        <v>37</v>
      </c>
      <c r="L39">
        <v>0</v>
      </c>
      <c r="M39">
        <f>(Tabla1[[#This Row],[Frecuencia]]/64)</f>
        <v>0</v>
      </c>
      <c r="N39">
        <f>(Tabla1[[#This Row],[Dato]]-88.59375)</f>
        <v>-51.59375</v>
      </c>
      <c r="O39">
        <f>(Tabla1[[#This Row],[g-media]]^2)</f>
        <v>2661.9150390625</v>
      </c>
      <c r="P39">
        <f>(Tabla1[[#This Row],[(g-media)^2]]*Tabla1[[#This Row],[P(g)]])</f>
        <v>0</v>
      </c>
    </row>
    <row r="40" spans="11:16" x14ac:dyDescent="0.25">
      <c r="K40">
        <v>38</v>
      </c>
      <c r="L40">
        <v>0</v>
      </c>
      <c r="M40">
        <f>(Tabla1[[#This Row],[Frecuencia]]/64)</f>
        <v>0</v>
      </c>
      <c r="N40">
        <f>(Tabla1[[#This Row],[Dato]]-88.59375)</f>
        <v>-50.59375</v>
      </c>
      <c r="O40">
        <f>(Tabla1[[#This Row],[g-media]]^2)</f>
        <v>2559.7275390625</v>
      </c>
      <c r="P40">
        <f>(Tabla1[[#This Row],[(g-media)^2]]*Tabla1[[#This Row],[P(g)]])</f>
        <v>0</v>
      </c>
    </row>
    <row r="41" spans="11:16" x14ac:dyDescent="0.25">
      <c r="K41">
        <v>39</v>
      </c>
      <c r="L41">
        <v>0</v>
      </c>
      <c r="M41">
        <f>(Tabla1[[#This Row],[Frecuencia]]/64)</f>
        <v>0</v>
      </c>
      <c r="N41">
        <f>(Tabla1[[#This Row],[Dato]]-88.59375)</f>
        <v>-49.59375</v>
      </c>
      <c r="O41">
        <f>(Tabla1[[#This Row],[g-media]]^2)</f>
        <v>2459.5400390625</v>
      </c>
      <c r="P41">
        <f>(Tabla1[[#This Row],[(g-media)^2]]*Tabla1[[#This Row],[P(g)]])</f>
        <v>0</v>
      </c>
    </row>
    <row r="42" spans="11:16" x14ac:dyDescent="0.25">
      <c r="K42">
        <v>40</v>
      </c>
      <c r="L42">
        <v>0</v>
      </c>
      <c r="M42">
        <f>(Tabla1[[#This Row],[Frecuencia]]/64)</f>
        <v>0</v>
      </c>
      <c r="N42">
        <f>(Tabla1[[#This Row],[Dato]]-88.59375)</f>
        <v>-48.59375</v>
      </c>
      <c r="O42">
        <f>(Tabla1[[#This Row],[g-media]]^2)</f>
        <v>2361.3525390625</v>
      </c>
      <c r="P42">
        <f>(Tabla1[[#This Row],[(g-media)^2]]*Tabla1[[#This Row],[P(g)]])</f>
        <v>0</v>
      </c>
    </row>
    <row r="43" spans="11:16" x14ac:dyDescent="0.25">
      <c r="K43">
        <v>41</v>
      </c>
      <c r="L43">
        <v>1</v>
      </c>
      <c r="M43">
        <f>(Tabla1[[#This Row],[Frecuencia]]/64)</f>
        <v>1.5625E-2</v>
      </c>
      <c r="N43">
        <f>(Tabla1[[#This Row],[Dato]]-88.59375)</f>
        <v>-47.59375</v>
      </c>
      <c r="O43">
        <f>(Tabla1[[#This Row],[g-media]]^2)</f>
        <v>2265.1650390625</v>
      </c>
      <c r="P43">
        <f>(Tabla1[[#This Row],[(g-media)^2]]*Tabla1[[#This Row],[P(g)]])</f>
        <v>35.393203735351563</v>
      </c>
    </row>
    <row r="44" spans="11:16" x14ac:dyDescent="0.25">
      <c r="K44">
        <v>42</v>
      </c>
      <c r="L44">
        <v>0</v>
      </c>
      <c r="M44">
        <f>(Tabla1[[#This Row],[Frecuencia]]/64)</f>
        <v>0</v>
      </c>
      <c r="N44">
        <f>(Tabla1[[#This Row],[Dato]]-88.59375)</f>
        <v>-46.59375</v>
      </c>
      <c r="O44">
        <f>(Tabla1[[#This Row],[g-media]]^2)</f>
        <v>2170.9775390625</v>
      </c>
      <c r="P44">
        <f>(Tabla1[[#This Row],[(g-media)^2]]*Tabla1[[#This Row],[P(g)]])</f>
        <v>0</v>
      </c>
    </row>
    <row r="45" spans="11:16" x14ac:dyDescent="0.25">
      <c r="K45">
        <v>43</v>
      </c>
      <c r="L45">
        <v>0</v>
      </c>
      <c r="M45">
        <f>(Tabla1[[#This Row],[Frecuencia]]/64)</f>
        <v>0</v>
      </c>
      <c r="N45">
        <f>(Tabla1[[#This Row],[Dato]]-88.59375)</f>
        <v>-45.59375</v>
      </c>
      <c r="O45">
        <f>(Tabla1[[#This Row],[g-media]]^2)</f>
        <v>2078.7900390625</v>
      </c>
      <c r="P45">
        <f>(Tabla1[[#This Row],[(g-media)^2]]*Tabla1[[#This Row],[P(g)]])</f>
        <v>0</v>
      </c>
    </row>
    <row r="46" spans="11:16" x14ac:dyDescent="0.25">
      <c r="K46">
        <v>44</v>
      </c>
      <c r="L46">
        <v>0</v>
      </c>
      <c r="M46">
        <f>(Tabla1[[#This Row],[Frecuencia]]/64)</f>
        <v>0</v>
      </c>
      <c r="N46">
        <f>(Tabla1[[#This Row],[Dato]]-88.59375)</f>
        <v>-44.59375</v>
      </c>
      <c r="O46">
        <f>(Tabla1[[#This Row],[g-media]]^2)</f>
        <v>1988.6025390625</v>
      </c>
      <c r="P46">
        <f>(Tabla1[[#This Row],[(g-media)^2]]*Tabla1[[#This Row],[P(g)]])</f>
        <v>0</v>
      </c>
    </row>
    <row r="47" spans="11:16" x14ac:dyDescent="0.25">
      <c r="K47">
        <v>45</v>
      </c>
      <c r="L47">
        <v>0</v>
      </c>
      <c r="M47">
        <f>(Tabla1[[#This Row],[Frecuencia]]/64)</f>
        <v>0</v>
      </c>
      <c r="N47">
        <f>(Tabla1[[#This Row],[Dato]]-88.59375)</f>
        <v>-43.59375</v>
      </c>
      <c r="O47">
        <f>(Tabla1[[#This Row],[g-media]]^2)</f>
        <v>1900.4150390625</v>
      </c>
      <c r="P47">
        <f>(Tabla1[[#This Row],[(g-media)^2]]*Tabla1[[#This Row],[P(g)]])</f>
        <v>0</v>
      </c>
    </row>
    <row r="48" spans="11:16" x14ac:dyDescent="0.25">
      <c r="K48">
        <v>46</v>
      </c>
      <c r="L48">
        <v>0</v>
      </c>
      <c r="M48">
        <f>(Tabla1[[#This Row],[Frecuencia]]/64)</f>
        <v>0</v>
      </c>
      <c r="N48">
        <f>(Tabla1[[#This Row],[Dato]]-88.59375)</f>
        <v>-42.59375</v>
      </c>
      <c r="O48">
        <f>(Tabla1[[#This Row],[g-media]]^2)</f>
        <v>1814.2275390625</v>
      </c>
      <c r="P48">
        <f>(Tabla1[[#This Row],[(g-media)^2]]*Tabla1[[#This Row],[P(g)]])</f>
        <v>0</v>
      </c>
    </row>
    <row r="49" spans="11:16" x14ac:dyDescent="0.25">
      <c r="K49">
        <v>47</v>
      </c>
      <c r="L49">
        <v>0</v>
      </c>
      <c r="M49">
        <f>(Tabla1[[#This Row],[Frecuencia]]/64)</f>
        <v>0</v>
      </c>
      <c r="N49">
        <f>(Tabla1[[#This Row],[Dato]]-88.59375)</f>
        <v>-41.59375</v>
      </c>
      <c r="O49">
        <f>(Tabla1[[#This Row],[g-media]]^2)</f>
        <v>1730.0400390625</v>
      </c>
      <c r="P49">
        <f>(Tabla1[[#This Row],[(g-media)^2]]*Tabla1[[#This Row],[P(g)]])</f>
        <v>0</v>
      </c>
    </row>
    <row r="50" spans="11:16" x14ac:dyDescent="0.25">
      <c r="K50">
        <v>48</v>
      </c>
      <c r="L50">
        <v>0</v>
      </c>
      <c r="M50">
        <f>(Tabla1[[#This Row],[Frecuencia]]/64)</f>
        <v>0</v>
      </c>
      <c r="N50">
        <f>(Tabla1[[#This Row],[Dato]]-88.59375)</f>
        <v>-40.59375</v>
      </c>
      <c r="O50">
        <f>(Tabla1[[#This Row],[g-media]]^2)</f>
        <v>1647.8525390625</v>
      </c>
      <c r="P50">
        <f>(Tabla1[[#This Row],[(g-media)^2]]*Tabla1[[#This Row],[P(g)]])</f>
        <v>0</v>
      </c>
    </row>
    <row r="51" spans="11:16" x14ac:dyDescent="0.25">
      <c r="K51">
        <v>49</v>
      </c>
      <c r="L51">
        <v>0</v>
      </c>
      <c r="M51">
        <f>(Tabla1[[#This Row],[Frecuencia]]/64)</f>
        <v>0</v>
      </c>
      <c r="N51">
        <f>(Tabla1[[#This Row],[Dato]]-88.59375)</f>
        <v>-39.59375</v>
      </c>
      <c r="O51">
        <f>(Tabla1[[#This Row],[g-media]]^2)</f>
        <v>1567.6650390625</v>
      </c>
      <c r="P51">
        <f>(Tabla1[[#This Row],[(g-media)^2]]*Tabla1[[#This Row],[P(g)]])</f>
        <v>0</v>
      </c>
    </row>
    <row r="52" spans="11:16" x14ac:dyDescent="0.25">
      <c r="K52">
        <v>50</v>
      </c>
      <c r="L52">
        <v>0</v>
      </c>
      <c r="M52">
        <f>(Tabla1[[#This Row],[Frecuencia]]/64)</f>
        <v>0</v>
      </c>
      <c r="N52">
        <f>(Tabla1[[#This Row],[Dato]]-88.59375)</f>
        <v>-38.59375</v>
      </c>
      <c r="O52">
        <f>(Tabla1[[#This Row],[g-media]]^2)</f>
        <v>1489.4775390625</v>
      </c>
      <c r="P52">
        <f>(Tabla1[[#This Row],[(g-media)^2]]*Tabla1[[#This Row],[P(g)]])</f>
        <v>0</v>
      </c>
    </row>
    <row r="53" spans="11:16" x14ac:dyDescent="0.25">
      <c r="K53">
        <v>51</v>
      </c>
      <c r="L53">
        <v>0</v>
      </c>
      <c r="M53">
        <f>(Tabla1[[#This Row],[Frecuencia]]/64)</f>
        <v>0</v>
      </c>
      <c r="N53">
        <f>(Tabla1[[#This Row],[Dato]]-88.59375)</f>
        <v>-37.59375</v>
      </c>
      <c r="O53">
        <f>(Tabla1[[#This Row],[g-media]]^2)</f>
        <v>1413.2900390625</v>
      </c>
      <c r="P53">
        <f>(Tabla1[[#This Row],[(g-media)^2]]*Tabla1[[#This Row],[P(g)]])</f>
        <v>0</v>
      </c>
    </row>
    <row r="54" spans="11:16" x14ac:dyDescent="0.25">
      <c r="K54">
        <v>52</v>
      </c>
      <c r="L54">
        <v>0</v>
      </c>
      <c r="M54">
        <f>(Tabla1[[#This Row],[Frecuencia]]/64)</f>
        <v>0</v>
      </c>
      <c r="N54">
        <f>(Tabla1[[#This Row],[Dato]]-88.59375)</f>
        <v>-36.59375</v>
      </c>
      <c r="O54">
        <f>(Tabla1[[#This Row],[g-media]]^2)</f>
        <v>1339.1025390625</v>
      </c>
      <c r="P54">
        <f>(Tabla1[[#This Row],[(g-media)^2]]*Tabla1[[#This Row],[P(g)]])</f>
        <v>0</v>
      </c>
    </row>
    <row r="55" spans="11:16" x14ac:dyDescent="0.25">
      <c r="K55">
        <v>53</v>
      </c>
      <c r="L55">
        <v>0</v>
      </c>
      <c r="M55">
        <f>(Tabla1[[#This Row],[Frecuencia]]/64)</f>
        <v>0</v>
      </c>
      <c r="N55">
        <f>(Tabla1[[#This Row],[Dato]]-88.59375)</f>
        <v>-35.59375</v>
      </c>
      <c r="O55">
        <f>(Tabla1[[#This Row],[g-media]]^2)</f>
        <v>1266.9150390625</v>
      </c>
      <c r="P55">
        <f>(Tabla1[[#This Row],[(g-media)^2]]*Tabla1[[#This Row],[P(g)]])</f>
        <v>0</v>
      </c>
    </row>
    <row r="56" spans="11:16" x14ac:dyDescent="0.25">
      <c r="K56">
        <v>54</v>
      </c>
      <c r="L56">
        <v>0</v>
      </c>
      <c r="M56">
        <f>(Tabla1[[#This Row],[Frecuencia]]/64)</f>
        <v>0</v>
      </c>
      <c r="N56">
        <f>(Tabla1[[#This Row],[Dato]]-88.59375)</f>
        <v>-34.59375</v>
      </c>
      <c r="O56">
        <f>(Tabla1[[#This Row],[g-media]]^2)</f>
        <v>1196.7275390625</v>
      </c>
      <c r="P56">
        <f>(Tabla1[[#This Row],[(g-media)^2]]*Tabla1[[#This Row],[P(g)]])</f>
        <v>0</v>
      </c>
    </row>
    <row r="57" spans="11:16" x14ac:dyDescent="0.25">
      <c r="K57">
        <v>55</v>
      </c>
      <c r="L57">
        <v>0</v>
      </c>
      <c r="M57">
        <f>(Tabla1[[#This Row],[Frecuencia]]/64)</f>
        <v>0</v>
      </c>
      <c r="N57">
        <f>(Tabla1[[#This Row],[Dato]]-88.59375)</f>
        <v>-33.59375</v>
      </c>
      <c r="O57">
        <f>(Tabla1[[#This Row],[g-media]]^2)</f>
        <v>1128.5400390625</v>
      </c>
      <c r="P57">
        <f>(Tabla1[[#This Row],[(g-media)^2]]*Tabla1[[#This Row],[P(g)]])</f>
        <v>0</v>
      </c>
    </row>
    <row r="58" spans="11:16" x14ac:dyDescent="0.25">
      <c r="K58">
        <v>56</v>
      </c>
      <c r="L58">
        <v>0</v>
      </c>
      <c r="M58">
        <f>(Tabla1[[#This Row],[Frecuencia]]/64)</f>
        <v>0</v>
      </c>
      <c r="N58">
        <f>(Tabla1[[#This Row],[Dato]]-88.59375)</f>
        <v>-32.59375</v>
      </c>
      <c r="O58">
        <f>(Tabla1[[#This Row],[g-media]]^2)</f>
        <v>1062.3525390625</v>
      </c>
      <c r="P58">
        <f>(Tabla1[[#This Row],[(g-media)^2]]*Tabla1[[#This Row],[P(g)]])</f>
        <v>0</v>
      </c>
    </row>
    <row r="59" spans="11:16" x14ac:dyDescent="0.25">
      <c r="K59">
        <v>57</v>
      </c>
      <c r="L59">
        <v>0</v>
      </c>
      <c r="M59">
        <f>(Tabla1[[#This Row],[Frecuencia]]/64)</f>
        <v>0</v>
      </c>
      <c r="N59">
        <f>(Tabla1[[#This Row],[Dato]]-88.59375)</f>
        <v>-31.59375</v>
      </c>
      <c r="O59">
        <f>(Tabla1[[#This Row],[g-media]]^2)</f>
        <v>998.1650390625</v>
      </c>
      <c r="P59">
        <f>(Tabla1[[#This Row],[(g-media)^2]]*Tabla1[[#This Row],[P(g)]])</f>
        <v>0</v>
      </c>
    </row>
    <row r="60" spans="11:16" x14ac:dyDescent="0.25">
      <c r="K60">
        <v>58</v>
      </c>
      <c r="L60">
        <v>0</v>
      </c>
      <c r="M60">
        <f>(Tabla1[[#This Row],[Frecuencia]]/64)</f>
        <v>0</v>
      </c>
      <c r="N60">
        <f>(Tabla1[[#This Row],[Dato]]-88.59375)</f>
        <v>-30.59375</v>
      </c>
      <c r="O60">
        <f>(Tabla1[[#This Row],[g-media]]^2)</f>
        <v>935.9775390625</v>
      </c>
      <c r="P60">
        <f>(Tabla1[[#This Row],[(g-media)^2]]*Tabla1[[#This Row],[P(g)]])</f>
        <v>0</v>
      </c>
    </row>
    <row r="61" spans="11:16" x14ac:dyDescent="0.25">
      <c r="K61">
        <v>59</v>
      </c>
      <c r="L61">
        <v>0</v>
      </c>
      <c r="M61">
        <f>(Tabla1[[#This Row],[Frecuencia]]/64)</f>
        <v>0</v>
      </c>
      <c r="N61">
        <f>(Tabla1[[#This Row],[Dato]]-88.59375)</f>
        <v>-29.59375</v>
      </c>
      <c r="O61">
        <f>(Tabla1[[#This Row],[g-media]]^2)</f>
        <v>875.7900390625</v>
      </c>
      <c r="P61">
        <f>(Tabla1[[#This Row],[(g-media)^2]]*Tabla1[[#This Row],[P(g)]])</f>
        <v>0</v>
      </c>
    </row>
    <row r="62" spans="11:16" x14ac:dyDescent="0.25">
      <c r="K62">
        <v>60</v>
      </c>
      <c r="L62">
        <v>0</v>
      </c>
      <c r="M62">
        <f>(Tabla1[[#This Row],[Frecuencia]]/64)</f>
        <v>0</v>
      </c>
      <c r="N62">
        <f>(Tabla1[[#This Row],[Dato]]-88.59375)</f>
        <v>-28.59375</v>
      </c>
      <c r="O62">
        <f>(Tabla1[[#This Row],[g-media]]^2)</f>
        <v>817.6025390625</v>
      </c>
      <c r="P62">
        <f>(Tabla1[[#This Row],[(g-media)^2]]*Tabla1[[#This Row],[P(g)]])</f>
        <v>0</v>
      </c>
    </row>
    <row r="63" spans="11:16" x14ac:dyDescent="0.25">
      <c r="K63">
        <v>61</v>
      </c>
      <c r="L63">
        <v>0</v>
      </c>
      <c r="M63">
        <f>(Tabla1[[#This Row],[Frecuencia]]/64)</f>
        <v>0</v>
      </c>
      <c r="N63">
        <f>(Tabla1[[#This Row],[Dato]]-88.59375)</f>
        <v>-27.59375</v>
      </c>
      <c r="O63">
        <f>(Tabla1[[#This Row],[g-media]]^2)</f>
        <v>761.4150390625</v>
      </c>
      <c r="P63">
        <f>(Tabla1[[#This Row],[(g-media)^2]]*Tabla1[[#This Row],[P(g)]])</f>
        <v>0</v>
      </c>
    </row>
    <row r="64" spans="11:16" x14ac:dyDescent="0.25">
      <c r="K64">
        <v>62</v>
      </c>
      <c r="L64">
        <v>0</v>
      </c>
      <c r="M64">
        <f>(Tabla1[[#This Row],[Frecuencia]]/64)</f>
        <v>0</v>
      </c>
      <c r="N64">
        <f>(Tabla1[[#This Row],[Dato]]-88.59375)</f>
        <v>-26.59375</v>
      </c>
      <c r="O64">
        <f>(Tabla1[[#This Row],[g-media]]^2)</f>
        <v>707.2275390625</v>
      </c>
      <c r="P64">
        <f>(Tabla1[[#This Row],[(g-media)^2]]*Tabla1[[#This Row],[P(g)]])</f>
        <v>0</v>
      </c>
    </row>
    <row r="65" spans="11:16" x14ac:dyDescent="0.25">
      <c r="K65">
        <v>63</v>
      </c>
      <c r="L65">
        <v>0</v>
      </c>
      <c r="M65">
        <f>(Tabla1[[#This Row],[Frecuencia]]/64)</f>
        <v>0</v>
      </c>
      <c r="N65">
        <f>(Tabla1[[#This Row],[Dato]]-88.59375)</f>
        <v>-25.59375</v>
      </c>
      <c r="O65">
        <f>(Tabla1[[#This Row],[g-media]]^2)</f>
        <v>655.0400390625</v>
      </c>
      <c r="P65">
        <f>(Tabla1[[#This Row],[(g-media)^2]]*Tabla1[[#This Row],[P(g)]])</f>
        <v>0</v>
      </c>
    </row>
    <row r="66" spans="11:16" x14ac:dyDescent="0.25">
      <c r="K66">
        <v>64</v>
      </c>
      <c r="L66">
        <v>0</v>
      </c>
      <c r="M66">
        <f>(Tabla1[[#This Row],[Frecuencia]]/64)</f>
        <v>0</v>
      </c>
      <c r="N66">
        <f>(Tabla1[[#This Row],[Dato]]-88.59375)</f>
        <v>-24.59375</v>
      </c>
      <c r="O66">
        <f>(Tabla1[[#This Row],[g-media]]^2)</f>
        <v>604.8525390625</v>
      </c>
      <c r="P66">
        <f>(Tabla1[[#This Row],[(g-media)^2]]*Tabla1[[#This Row],[P(g)]])</f>
        <v>0</v>
      </c>
    </row>
    <row r="67" spans="11:16" x14ac:dyDescent="0.25">
      <c r="K67">
        <v>65</v>
      </c>
      <c r="L67">
        <v>0</v>
      </c>
      <c r="M67">
        <f>(Tabla1[[#This Row],[Frecuencia]]/64)</f>
        <v>0</v>
      </c>
      <c r="N67">
        <f>(Tabla1[[#This Row],[Dato]]-88.59375)</f>
        <v>-23.59375</v>
      </c>
      <c r="O67">
        <f>(Tabla1[[#This Row],[g-media]]^2)</f>
        <v>556.6650390625</v>
      </c>
      <c r="P67">
        <f>(Tabla1[[#This Row],[(g-media)^2]]*Tabla1[[#This Row],[P(g)]])</f>
        <v>0</v>
      </c>
    </row>
    <row r="68" spans="11:16" x14ac:dyDescent="0.25">
      <c r="K68">
        <v>66</v>
      </c>
      <c r="L68">
        <v>0</v>
      </c>
      <c r="M68">
        <f>(Tabla1[[#This Row],[Frecuencia]]/64)</f>
        <v>0</v>
      </c>
      <c r="N68">
        <f>(Tabla1[[#This Row],[Dato]]-88.59375)</f>
        <v>-22.59375</v>
      </c>
      <c r="O68">
        <f>(Tabla1[[#This Row],[g-media]]^2)</f>
        <v>510.4775390625</v>
      </c>
      <c r="P68">
        <f>(Tabla1[[#This Row],[(g-media)^2]]*Tabla1[[#This Row],[P(g)]])</f>
        <v>0</v>
      </c>
    </row>
    <row r="69" spans="11:16" x14ac:dyDescent="0.25">
      <c r="K69">
        <v>67</v>
      </c>
      <c r="L69">
        <v>0</v>
      </c>
      <c r="M69">
        <f>(Tabla1[[#This Row],[Frecuencia]]/64)</f>
        <v>0</v>
      </c>
      <c r="N69">
        <f>(Tabla1[[#This Row],[Dato]]-88.59375)</f>
        <v>-21.59375</v>
      </c>
      <c r="O69">
        <f>(Tabla1[[#This Row],[g-media]]^2)</f>
        <v>466.2900390625</v>
      </c>
      <c r="P69">
        <f>(Tabla1[[#This Row],[(g-media)^2]]*Tabla1[[#This Row],[P(g)]])</f>
        <v>0</v>
      </c>
    </row>
    <row r="70" spans="11:16" x14ac:dyDescent="0.25">
      <c r="K70">
        <v>68</v>
      </c>
      <c r="L70">
        <v>0</v>
      </c>
      <c r="M70">
        <f>(Tabla1[[#This Row],[Frecuencia]]/64)</f>
        <v>0</v>
      </c>
      <c r="N70">
        <f>(Tabla1[[#This Row],[Dato]]-88.59375)</f>
        <v>-20.59375</v>
      </c>
      <c r="O70">
        <f>(Tabla1[[#This Row],[g-media]]^2)</f>
        <v>424.1025390625</v>
      </c>
      <c r="P70">
        <f>(Tabla1[[#This Row],[(g-media)^2]]*Tabla1[[#This Row],[P(g)]])</f>
        <v>0</v>
      </c>
    </row>
    <row r="71" spans="11:16" x14ac:dyDescent="0.25">
      <c r="K71">
        <v>69</v>
      </c>
      <c r="L71">
        <v>0</v>
      </c>
      <c r="M71">
        <f>(Tabla1[[#This Row],[Frecuencia]]/64)</f>
        <v>0</v>
      </c>
      <c r="N71">
        <f>(Tabla1[[#This Row],[Dato]]-88.59375)</f>
        <v>-19.59375</v>
      </c>
      <c r="O71">
        <f>(Tabla1[[#This Row],[g-media]]^2)</f>
        <v>383.9150390625</v>
      </c>
      <c r="P71">
        <f>(Tabla1[[#This Row],[(g-media)^2]]*Tabla1[[#This Row],[P(g)]])</f>
        <v>0</v>
      </c>
    </row>
    <row r="72" spans="11:16" x14ac:dyDescent="0.25">
      <c r="K72">
        <v>70</v>
      </c>
      <c r="L72">
        <v>0</v>
      </c>
      <c r="M72">
        <f>(Tabla1[[#This Row],[Frecuencia]]/64)</f>
        <v>0</v>
      </c>
      <c r="N72">
        <f>(Tabla1[[#This Row],[Dato]]-88.59375)</f>
        <v>-18.59375</v>
      </c>
      <c r="O72">
        <f>(Tabla1[[#This Row],[g-media]]^2)</f>
        <v>345.7275390625</v>
      </c>
      <c r="P72">
        <f>(Tabla1[[#This Row],[(g-media)^2]]*Tabla1[[#This Row],[P(g)]])</f>
        <v>0</v>
      </c>
    </row>
    <row r="73" spans="11:16" x14ac:dyDescent="0.25">
      <c r="K73">
        <v>71</v>
      </c>
      <c r="L73">
        <v>0</v>
      </c>
      <c r="M73">
        <f>(Tabla1[[#This Row],[Frecuencia]]/64)</f>
        <v>0</v>
      </c>
      <c r="N73">
        <f>(Tabla1[[#This Row],[Dato]]-88.59375)</f>
        <v>-17.59375</v>
      </c>
      <c r="O73">
        <f>(Tabla1[[#This Row],[g-media]]^2)</f>
        <v>309.5400390625</v>
      </c>
      <c r="P73">
        <f>(Tabla1[[#This Row],[(g-media)^2]]*Tabla1[[#This Row],[P(g)]])</f>
        <v>0</v>
      </c>
    </row>
    <row r="74" spans="11:16" x14ac:dyDescent="0.25">
      <c r="K74">
        <v>72</v>
      </c>
      <c r="L74">
        <v>0</v>
      </c>
      <c r="M74">
        <f>(Tabla1[[#This Row],[Frecuencia]]/64)</f>
        <v>0</v>
      </c>
      <c r="N74">
        <f>(Tabla1[[#This Row],[Dato]]-88.59375)</f>
        <v>-16.59375</v>
      </c>
      <c r="O74">
        <f>(Tabla1[[#This Row],[g-media]]^2)</f>
        <v>275.3525390625</v>
      </c>
      <c r="P74">
        <f>(Tabla1[[#This Row],[(g-media)^2]]*Tabla1[[#This Row],[P(g)]])</f>
        <v>0</v>
      </c>
    </row>
    <row r="75" spans="11:16" x14ac:dyDescent="0.25">
      <c r="K75">
        <v>73</v>
      </c>
      <c r="L75">
        <v>0</v>
      </c>
      <c r="M75">
        <f>(Tabla1[[#This Row],[Frecuencia]]/64)</f>
        <v>0</v>
      </c>
      <c r="N75">
        <f>(Tabla1[[#This Row],[Dato]]-88.59375)</f>
        <v>-15.59375</v>
      </c>
      <c r="O75">
        <f>(Tabla1[[#This Row],[g-media]]^2)</f>
        <v>243.1650390625</v>
      </c>
      <c r="P75">
        <f>(Tabla1[[#This Row],[(g-media)^2]]*Tabla1[[#This Row],[P(g)]])</f>
        <v>0</v>
      </c>
    </row>
    <row r="76" spans="11:16" x14ac:dyDescent="0.25">
      <c r="K76">
        <v>74</v>
      </c>
      <c r="L76">
        <v>0</v>
      </c>
      <c r="M76">
        <f>(Tabla1[[#This Row],[Frecuencia]]/64)</f>
        <v>0</v>
      </c>
      <c r="N76">
        <f>(Tabla1[[#This Row],[Dato]]-88.59375)</f>
        <v>-14.59375</v>
      </c>
      <c r="O76">
        <f>(Tabla1[[#This Row],[g-media]]^2)</f>
        <v>212.9775390625</v>
      </c>
      <c r="P76">
        <f>(Tabla1[[#This Row],[(g-media)^2]]*Tabla1[[#This Row],[P(g)]])</f>
        <v>0</v>
      </c>
    </row>
    <row r="77" spans="11:16" x14ac:dyDescent="0.25">
      <c r="K77">
        <v>75</v>
      </c>
      <c r="L77">
        <v>0</v>
      </c>
      <c r="M77">
        <f>(Tabla1[[#This Row],[Frecuencia]]/64)</f>
        <v>0</v>
      </c>
      <c r="N77">
        <f>(Tabla1[[#This Row],[Dato]]-88.59375)</f>
        <v>-13.59375</v>
      </c>
      <c r="O77">
        <f>(Tabla1[[#This Row],[g-media]]^2)</f>
        <v>184.7900390625</v>
      </c>
      <c r="P77">
        <f>(Tabla1[[#This Row],[(g-media)^2]]*Tabla1[[#This Row],[P(g)]])</f>
        <v>0</v>
      </c>
    </row>
    <row r="78" spans="11:16" x14ac:dyDescent="0.25">
      <c r="K78">
        <v>76</v>
      </c>
      <c r="L78">
        <v>0</v>
      </c>
      <c r="M78">
        <f>(Tabla1[[#This Row],[Frecuencia]]/64)</f>
        <v>0</v>
      </c>
      <c r="N78">
        <f>(Tabla1[[#This Row],[Dato]]-88.59375)</f>
        <v>-12.59375</v>
      </c>
      <c r="O78">
        <f>(Tabla1[[#This Row],[g-media]]^2)</f>
        <v>158.6025390625</v>
      </c>
      <c r="P78">
        <f>(Tabla1[[#This Row],[(g-media)^2]]*Tabla1[[#This Row],[P(g)]])</f>
        <v>0</v>
      </c>
    </row>
    <row r="79" spans="11:16" x14ac:dyDescent="0.25">
      <c r="K79">
        <v>77</v>
      </c>
      <c r="L79">
        <v>0</v>
      </c>
      <c r="M79">
        <f>(Tabla1[[#This Row],[Frecuencia]]/64)</f>
        <v>0</v>
      </c>
      <c r="N79">
        <f>(Tabla1[[#This Row],[Dato]]-88.59375)</f>
        <v>-11.59375</v>
      </c>
      <c r="O79">
        <f>(Tabla1[[#This Row],[g-media]]^2)</f>
        <v>134.4150390625</v>
      </c>
      <c r="P79">
        <f>(Tabla1[[#This Row],[(g-media)^2]]*Tabla1[[#This Row],[P(g)]])</f>
        <v>0</v>
      </c>
    </row>
    <row r="80" spans="11:16" x14ac:dyDescent="0.25">
      <c r="K80">
        <v>78</v>
      </c>
      <c r="L80">
        <v>0</v>
      </c>
      <c r="M80">
        <f>(Tabla1[[#This Row],[Frecuencia]]/64)</f>
        <v>0</v>
      </c>
      <c r="N80">
        <f>(Tabla1[[#This Row],[Dato]]-88.59375)</f>
        <v>-10.59375</v>
      </c>
      <c r="O80">
        <f>(Tabla1[[#This Row],[g-media]]^2)</f>
        <v>112.2275390625</v>
      </c>
      <c r="P80">
        <f>(Tabla1[[#This Row],[(g-media)^2]]*Tabla1[[#This Row],[P(g)]])</f>
        <v>0</v>
      </c>
    </row>
    <row r="81" spans="11:16" x14ac:dyDescent="0.25">
      <c r="K81">
        <v>79</v>
      </c>
      <c r="L81">
        <v>0</v>
      </c>
      <c r="M81">
        <f>(Tabla1[[#This Row],[Frecuencia]]/64)</f>
        <v>0</v>
      </c>
      <c r="N81">
        <f>(Tabla1[[#This Row],[Dato]]-88.59375)</f>
        <v>-9.59375</v>
      </c>
      <c r="O81">
        <f>(Tabla1[[#This Row],[g-media]]^2)</f>
        <v>92.0400390625</v>
      </c>
      <c r="P81">
        <f>(Tabla1[[#This Row],[(g-media)^2]]*Tabla1[[#This Row],[P(g)]])</f>
        <v>0</v>
      </c>
    </row>
    <row r="82" spans="11:16" x14ac:dyDescent="0.25">
      <c r="K82">
        <v>80</v>
      </c>
      <c r="L82">
        <v>0</v>
      </c>
      <c r="M82">
        <f>(Tabla1[[#This Row],[Frecuencia]]/64)</f>
        <v>0</v>
      </c>
      <c r="N82">
        <f>(Tabla1[[#This Row],[Dato]]-88.59375)</f>
        <v>-8.59375</v>
      </c>
      <c r="O82">
        <f>(Tabla1[[#This Row],[g-media]]^2)</f>
        <v>73.8525390625</v>
      </c>
      <c r="P82">
        <f>(Tabla1[[#This Row],[(g-media)^2]]*Tabla1[[#This Row],[P(g)]])</f>
        <v>0</v>
      </c>
    </row>
    <row r="83" spans="11:16" x14ac:dyDescent="0.25">
      <c r="K83">
        <v>81</v>
      </c>
      <c r="L83">
        <v>0</v>
      </c>
      <c r="M83">
        <f>(Tabla1[[#This Row],[Frecuencia]]/64)</f>
        <v>0</v>
      </c>
      <c r="N83">
        <f>(Tabla1[[#This Row],[Dato]]-88.59375)</f>
        <v>-7.59375</v>
      </c>
      <c r="O83">
        <f>(Tabla1[[#This Row],[g-media]]^2)</f>
        <v>57.6650390625</v>
      </c>
      <c r="P83">
        <f>(Tabla1[[#This Row],[(g-media)^2]]*Tabla1[[#This Row],[P(g)]])</f>
        <v>0</v>
      </c>
    </row>
    <row r="84" spans="11:16" x14ac:dyDescent="0.25">
      <c r="K84">
        <v>82</v>
      </c>
      <c r="L84">
        <v>0</v>
      </c>
      <c r="M84">
        <f>(Tabla1[[#This Row],[Frecuencia]]/64)</f>
        <v>0</v>
      </c>
      <c r="N84">
        <f>(Tabla1[[#This Row],[Dato]]-88.59375)</f>
        <v>-6.59375</v>
      </c>
      <c r="O84">
        <f>(Tabla1[[#This Row],[g-media]]^2)</f>
        <v>43.4775390625</v>
      </c>
      <c r="P84">
        <f>(Tabla1[[#This Row],[(g-media)^2]]*Tabla1[[#This Row],[P(g)]])</f>
        <v>0</v>
      </c>
    </row>
    <row r="85" spans="11:16" x14ac:dyDescent="0.25">
      <c r="K85">
        <v>83</v>
      </c>
      <c r="L85">
        <v>0</v>
      </c>
      <c r="M85">
        <f>(Tabla1[[#This Row],[Frecuencia]]/64)</f>
        <v>0</v>
      </c>
      <c r="N85">
        <f>(Tabla1[[#This Row],[Dato]]-88.59375)</f>
        <v>-5.59375</v>
      </c>
      <c r="O85">
        <f>(Tabla1[[#This Row],[g-media]]^2)</f>
        <v>31.2900390625</v>
      </c>
      <c r="P85">
        <f>(Tabla1[[#This Row],[(g-media)^2]]*Tabla1[[#This Row],[P(g)]])</f>
        <v>0</v>
      </c>
    </row>
    <row r="86" spans="11:16" x14ac:dyDescent="0.25">
      <c r="K86">
        <v>84</v>
      </c>
      <c r="L86">
        <v>0</v>
      </c>
      <c r="M86">
        <f>(Tabla1[[#This Row],[Frecuencia]]/64)</f>
        <v>0</v>
      </c>
      <c r="N86">
        <f>(Tabla1[[#This Row],[Dato]]-88.59375)</f>
        <v>-4.59375</v>
      </c>
      <c r="O86">
        <f>(Tabla1[[#This Row],[g-media]]^2)</f>
        <v>21.1025390625</v>
      </c>
      <c r="P86">
        <f>(Tabla1[[#This Row],[(g-media)^2]]*Tabla1[[#This Row],[P(g)]])</f>
        <v>0</v>
      </c>
    </row>
    <row r="87" spans="11:16" x14ac:dyDescent="0.25">
      <c r="K87">
        <v>85</v>
      </c>
      <c r="L87">
        <v>1</v>
      </c>
      <c r="M87">
        <f>(Tabla1[[#This Row],[Frecuencia]]/64)</f>
        <v>1.5625E-2</v>
      </c>
      <c r="N87">
        <f>(Tabla1[[#This Row],[Dato]]-88.59375)</f>
        <v>-3.59375</v>
      </c>
      <c r="O87">
        <f>(Tabla1[[#This Row],[g-media]]^2)</f>
        <v>12.9150390625</v>
      </c>
      <c r="P87">
        <f>(Tabla1[[#This Row],[(g-media)^2]]*Tabla1[[#This Row],[P(g)]])</f>
        <v>0.2017974853515625</v>
      </c>
    </row>
    <row r="88" spans="11:16" x14ac:dyDescent="0.25">
      <c r="K88">
        <v>86</v>
      </c>
      <c r="L88">
        <v>0</v>
      </c>
      <c r="M88">
        <f>(Tabla1[[#This Row],[Frecuencia]]/64)</f>
        <v>0</v>
      </c>
      <c r="N88">
        <f>(Tabla1[[#This Row],[Dato]]-88.59375)</f>
        <v>-2.59375</v>
      </c>
      <c r="O88">
        <f>(Tabla1[[#This Row],[g-media]]^2)</f>
        <v>6.7275390625</v>
      </c>
      <c r="P88">
        <f>(Tabla1[[#This Row],[(g-media)^2]]*Tabla1[[#This Row],[P(g)]])</f>
        <v>0</v>
      </c>
    </row>
    <row r="89" spans="11:16" x14ac:dyDescent="0.25">
      <c r="K89">
        <v>87</v>
      </c>
      <c r="L89">
        <v>0</v>
      </c>
      <c r="M89">
        <f>(Tabla1[[#This Row],[Frecuencia]]/64)</f>
        <v>0</v>
      </c>
      <c r="N89">
        <f>(Tabla1[[#This Row],[Dato]]-88.59375)</f>
        <v>-1.59375</v>
      </c>
      <c r="O89">
        <f>(Tabla1[[#This Row],[g-media]]^2)</f>
        <v>2.5400390625</v>
      </c>
      <c r="P89">
        <f>(Tabla1[[#This Row],[(g-media)^2]]*Tabla1[[#This Row],[P(g)]])</f>
        <v>0</v>
      </c>
    </row>
    <row r="90" spans="11:16" x14ac:dyDescent="0.25">
      <c r="K90">
        <v>88</v>
      </c>
      <c r="L90">
        <v>0</v>
      </c>
      <c r="M90">
        <f>(Tabla1[[#This Row],[Frecuencia]]/64)</f>
        <v>0</v>
      </c>
      <c r="N90">
        <f>(Tabla1[[#This Row],[Dato]]-88.59375)</f>
        <v>-0.59375</v>
      </c>
      <c r="O90">
        <f>(Tabla1[[#This Row],[g-media]]^2)</f>
        <v>0.3525390625</v>
      </c>
      <c r="P90">
        <f>(Tabla1[[#This Row],[(g-media)^2]]*Tabla1[[#This Row],[P(g)]])</f>
        <v>0</v>
      </c>
    </row>
    <row r="91" spans="11:16" x14ac:dyDescent="0.25">
      <c r="K91">
        <v>89</v>
      </c>
      <c r="L91">
        <v>0</v>
      </c>
      <c r="M91">
        <f>(Tabla1[[#This Row],[Frecuencia]]/64)</f>
        <v>0</v>
      </c>
      <c r="N91">
        <f>(Tabla1[[#This Row],[Dato]]-88.59375)</f>
        <v>0.40625</v>
      </c>
      <c r="O91">
        <f>(Tabla1[[#This Row],[g-media]]^2)</f>
        <v>0.1650390625</v>
      </c>
      <c r="P91">
        <f>(Tabla1[[#This Row],[(g-media)^2]]*Tabla1[[#This Row],[P(g)]])</f>
        <v>0</v>
      </c>
    </row>
    <row r="92" spans="11:16" x14ac:dyDescent="0.25">
      <c r="K92">
        <v>90</v>
      </c>
      <c r="L92">
        <v>0</v>
      </c>
      <c r="M92">
        <f>(Tabla1[[#This Row],[Frecuencia]]/64)</f>
        <v>0</v>
      </c>
      <c r="N92">
        <f>(Tabla1[[#This Row],[Dato]]-88.59375)</f>
        <v>1.40625</v>
      </c>
      <c r="O92">
        <f>(Tabla1[[#This Row],[g-media]]^2)</f>
        <v>1.9775390625</v>
      </c>
      <c r="P92">
        <f>(Tabla1[[#This Row],[(g-media)^2]]*Tabla1[[#This Row],[P(g)]])</f>
        <v>0</v>
      </c>
    </row>
    <row r="93" spans="11:16" x14ac:dyDescent="0.25">
      <c r="K93">
        <v>91</v>
      </c>
      <c r="L93">
        <v>0</v>
      </c>
      <c r="M93">
        <f>(Tabla1[[#This Row],[Frecuencia]]/64)</f>
        <v>0</v>
      </c>
      <c r="N93">
        <f>(Tabla1[[#This Row],[Dato]]-88.59375)</f>
        <v>2.40625</v>
      </c>
      <c r="O93">
        <f>(Tabla1[[#This Row],[g-media]]^2)</f>
        <v>5.7900390625</v>
      </c>
      <c r="P93">
        <f>(Tabla1[[#This Row],[(g-media)^2]]*Tabla1[[#This Row],[P(g)]])</f>
        <v>0</v>
      </c>
    </row>
    <row r="94" spans="11:16" x14ac:dyDescent="0.25">
      <c r="K94">
        <v>92</v>
      </c>
      <c r="L94">
        <v>0</v>
      </c>
      <c r="M94">
        <f>(Tabla1[[#This Row],[Frecuencia]]/64)</f>
        <v>0</v>
      </c>
      <c r="N94">
        <f>(Tabla1[[#This Row],[Dato]]-88.59375)</f>
        <v>3.40625</v>
      </c>
      <c r="O94">
        <f>(Tabla1[[#This Row],[g-media]]^2)</f>
        <v>11.6025390625</v>
      </c>
      <c r="P94">
        <f>(Tabla1[[#This Row],[(g-media)^2]]*Tabla1[[#This Row],[P(g)]])</f>
        <v>0</v>
      </c>
    </row>
    <row r="95" spans="11:16" x14ac:dyDescent="0.25">
      <c r="K95">
        <v>93</v>
      </c>
      <c r="L95">
        <v>0</v>
      </c>
      <c r="M95">
        <f>(Tabla1[[#This Row],[Frecuencia]]/64)</f>
        <v>0</v>
      </c>
      <c r="N95">
        <f>(Tabla1[[#This Row],[Dato]]-88.59375)</f>
        <v>4.40625</v>
      </c>
      <c r="O95">
        <f>(Tabla1[[#This Row],[g-media]]^2)</f>
        <v>19.4150390625</v>
      </c>
      <c r="P95">
        <f>(Tabla1[[#This Row],[(g-media)^2]]*Tabla1[[#This Row],[P(g)]])</f>
        <v>0</v>
      </c>
    </row>
    <row r="96" spans="11:16" x14ac:dyDescent="0.25">
      <c r="K96">
        <v>94</v>
      </c>
      <c r="L96">
        <v>0</v>
      </c>
      <c r="M96">
        <f>(Tabla1[[#This Row],[Frecuencia]]/64)</f>
        <v>0</v>
      </c>
      <c r="N96">
        <f>(Tabla1[[#This Row],[Dato]]-88.59375)</f>
        <v>5.40625</v>
      </c>
      <c r="O96">
        <f>(Tabla1[[#This Row],[g-media]]^2)</f>
        <v>29.2275390625</v>
      </c>
      <c r="P96">
        <f>(Tabla1[[#This Row],[(g-media)^2]]*Tabla1[[#This Row],[P(g)]])</f>
        <v>0</v>
      </c>
    </row>
    <row r="97" spans="11:16" x14ac:dyDescent="0.25">
      <c r="K97">
        <v>95</v>
      </c>
      <c r="L97">
        <v>1</v>
      </c>
      <c r="M97">
        <f>(Tabla1[[#This Row],[Frecuencia]]/64)</f>
        <v>1.5625E-2</v>
      </c>
      <c r="N97">
        <f>(Tabla1[[#This Row],[Dato]]-88.59375)</f>
        <v>6.40625</v>
      </c>
      <c r="O97">
        <f>(Tabla1[[#This Row],[g-media]]^2)</f>
        <v>41.0400390625</v>
      </c>
      <c r="P97">
        <f>(Tabla1[[#This Row],[(g-media)^2]]*Tabla1[[#This Row],[P(g)]])</f>
        <v>0.6412506103515625</v>
      </c>
    </row>
    <row r="98" spans="11:16" x14ac:dyDescent="0.25">
      <c r="K98">
        <v>96</v>
      </c>
      <c r="L98">
        <v>0</v>
      </c>
      <c r="M98">
        <f>(Tabla1[[#This Row],[Frecuencia]]/64)</f>
        <v>0</v>
      </c>
      <c r="N98">
        <f>(Tabla1[[#This Row],[Dato]]-88.59375)</f>
        <v>7.40625</v>
      </c>
      <c r="O98">
        <f>(Tabla1[[#This Row],[g-media]]^2)</f>
        <v>54.8525390625</v>
      </c>
      <c r="P98">
        <f>(Tabla1[[#This Row],[(g-media)^2]]*Tabla1[[#This Row],[P(g)]])</f>
        <v>0</v>
      </c>
    </row>
    <row r="99" spans="11:16" x14ac:dyDescent="0.25">
      <c r="K99">
        <v>97</v>
      </c>
      <c r="L99">
        <v>1</v>
      </c>
      <c r="M99">
        <f>(Tabla1[[#This Row],[Frecuencia]]/64)</f>
        <v>1.5625E-2</v>
      </c>
      <c r="N99">
        <f>(Tabla1[[#This Row],[Dato]]-88.59375)</f>
        <v>8.40625</v>
      </c>
      <c r="O99">
        <f>(Tabla1[[#This Row],[g-media]]^2)</f>
        <v>70.6650390625</v>
      </c>
      <c r="P99">
        <f>(Tabla1[[#This Row],[(g-media)^2]]*Tabla1[[#This Row],[P(g)]])</f>
        <v>1.1041412353515625</v>
      </c>
    </row>
    <row r="100" spans="11:16" x14ac:dyDescent="0.25">
      <c r="K100">
        <v>98</v>
      </c>
      <c r="L100">
        <v>2</v>
      </c>
      <c r="M100">
        <f>(Tabla1[[#This Row],[Frecuencia]]/64)</f>
        <v>3.125E-2</v>
      </c>
      <c r="N100">
        <f>(Tabla1[[#This Row],[Dato]]-88.59375)</f>
        <v>9.40625</v>
      </c>
      <c r="O100">
        <f>(Tabla1[[#This Row],[g-media]]^2)</f>
        <v>88.4775390625</v>
      </c>
      <c r="P100">
        <f>(Tabla1[[#This Row],[(g-media)^2]]*Tabla1[[#This Row],[P(g)]])</f>
        <v>2.764923095703125</v>
      </c>
    </row>
    <row r="101" spans="11:16" x14ac:dyDescent="0.25">
      <c r="K101">
        <v>99</v>
      </c>
      <c r="L101">
        <v>0</v>
      </c>
      <c r="M101">
        <f>(Tabla1[[#This Row],[Frecuencia]]/64)</f>
        <v>0</v>
      </c>
      <c r="N101">
        <f>(Tabla1[[#This Row],[Dato]]-88.59375)</f>
        <v>10.40625</v>
      </c>
      <c r="O101">
        <f>(Tabla1[[#This Row],[g-media]]^2)</f>
        <v>108.2900390625</v>
      </c>
      <c r="P101">
        <f>(Tabla1[[#This Row],[(g-media)^2]]*Tabla1[[#This Row],[P(g)]])</f>
        <v>0</v>
      </c>
    </row>
    <row r="102" spans="11:16" x14ac:dyDescent="0.25">
      <c r="K102">
        <v>100</v>
      </c>
      <c r="L102">
        <v>0</v>
      </c>
      <c r="M102">
        <f>(Tabla1[[#This Row],[Frecuencia]]/64)</f>
        <v>0</v>
      </c>
      <c r="N102">
        <f>(Tabla1[[#This Row],[Dato]]-88.59375)</f>
        <v>11.40625</v>
      </c>
      <c r="O102">
        <f>(Tabla1[[#This Row],[g-media]]^2)</f>
        <v>130.1025390625</v>
      </c>
      <c r="P102">
        <f>(Tabla1[[#This Row],[(g-media)^2]]*Tabla1[[#This Row],[P(g)]])</f>
        <v>0</v>
      </c>
    </row>
    <row r="103" spans="11:16" x14ac:dyDescent="0.25">
      <c r="K103">
        <v>101</v>
      </c>
      <c r="L103">
        <v>1</v>
      </c>
      <c r="M103">
        <f>(Tabla1[[#This Row],[Frecuencia]]/64)</f>
        <v>1.5625E-2</v>
      </c>
      <c r="N103">
        <f>(Tabla1[[#This Row],[Dato]]-88.59375)</f>
        <v>12.40625</v>
      </c>
      <c r="O103">
        <f>(Tabla1[[#This Row],[g-media]]^2)</f>
        <v>153.9150390625</v>
      </c>
      <c r="P103">
        <f>(Tabla1[[#This Row],[(g-media)^2]]*Tabla1[[#This Row],[P(g)]])</f>
        <v>2.4049224853515625</v>
      </c>
    </row>
    <row r="104" spans="11:16" x14ac:dyDescent="0.25">
      <c r="K104">
        <v>102</v>
      </c>
      <c r="L104">
        <v>0</v>
      </c>
      <c r="M104">
        <f>(Tabla1[[#This Row],[Frecuencia]]/64)</f>
        <v>0</v>
      </c>
      <c r="N104">
        <f>(Tabla1[[#This Row],[Dato]]-88.59375)</f>
        <v>13.40625</v>
      </c>
      <c r="O104">
        <f>(Tabla1[[#This Row],[g-media]]^2)</f>
        <v>179.7275390625</v>
      </c>
      <c r="P104">
        <f>(Tabla1[[#This Row],[(g-media)^2]]*Tabla1[[#This Row],[P(g)]])</f>
        <v>0</v>
      </c>
    </row>
    <row r="105" spans="11:16" x14ac:dyDescent="0.25">
      <c r="K105">
        <v>103</v>
      </c>
      <c r="L105">
        <v>0</v>
      </c>
      <c r="M105">
        <f>(Tabla1[[#This Row],[Frecuencia]]/64)</f>
        <v>0</v>
      </c>
      <c r="N105">
        <f>(Tabla1[[#This Row],[Dato]]-88.59375)</f>
        <v>14.40625</v>
      </c>
      <c r="O105">
        <f>(Tabla1[[#This Row],[g-media]]^2)</f>
        <v>207.5400390625</v>
      </c>
      <c r="P105">
        <f>(Tabla1[[#This Row],[(g-media)^2]]*Tabla1[[#This Row],[P(g)]])</f>
        <v>0</v>
      </c>
    </row>
    <row r="106" spans="11:16" x14ac:dyDescent="0.25">
      <c r="K106">
        <v>104</v>
      </c>
      <c r="L106">
        <v>1</v>
      </c>
      <c r="M106">
        <f>(Tabla1[[#This Row],[Frecuencia]]/64)</f>
        <v>1.5625E-2</v>
      </c>
      <c r="N106">
        <f>(Tabla1[[#This Row],[Dato]]-88.59375)</f>
        <v>15.40625</v>
      </c>
      <c r="O106">
        <f>(Tabla1[[#This Row],[g-media]]^2)</f>
        <v>237.3525390625</v>
      </c>
      <c r="P106">
        <f>(Tabla1[[#This Row],[(g-media)^2]]*Tabla1[[#This Row],[P(g)]])</f>
        <v>3.7086334228515625</v>
      </c>
    </row>
    <row r="107" spans="11:16" x14ac:dyDescent="0.25">
      <c r="K107">
        <v>105</v>
      </c>
      <c r="L107">
        <v>0</v>
      </c>
      <c r="M107">
        <f>(Tabla1[[#This Row],[Frecuencia]]/64)</f>
        <v>0</v>
      </c>
      <c r="N107">
        <f>(Tabla1[[#This Row],[Dato]]-88.59375)</f>
        <v>16.40625</v>
      </c>
      <c r="O107">
        <f>(Tabla1[[#This Row],[g-media]]^2)</f>
        <v>269.1650390625</v>
      </c>
      <c r="P107">
        <f>(Tabla1[[#This Row],[(g-media)^2]]*Tabla1[[#This Row],[P(g)]])</f>
        <v>0</v>
      </c>
    </row>
    <row r="108" spans="11:16" x14ac:dyDescent="0.25">
      <c r="K108">
        <v>106</v>
      </c>
      <c r="L108">
        <v>0</v>
      </c>
      <c r="M108">
        <f>(Tabla1[[#This Row],[Frecuencia]]/64)</f>
        <v>0</v>
      </c>
      <c r="N108">
        <f>(Tabla1[[#This Row],[Dato]]-88.59375)</f>
        <v>17.40625</v>
      </c>
      <c r="O108">
        <f>(Tabla1[[#This Row],[g-media]]^2)</f>
        <v>302.9775390625</v>
      </c>
      <c r="P108">
        <f>(Tabla1[[#This Row],[(g-media)^2]]*Tabla1[[#This Row],[P(g)]])</f>
        <v>0</v>
      </c>
    </row>
    <row r="109" spans="11:16" x14ac:dyDescent="0.25">
      <c r="K109">
        <v>107</v>
      </c>
      <c r="L109">
        <v>0</v>
      </c>
      <c r="M109">
        <f>(Tabla1[[#This Row],[Frecuencia]]/64)</f>
        <v>0</v>
      </c>
      <c r="N109">
        <f>(Tabla1[[#This Row],[Dato]]-88.59375)</f>
        <v>18.40625</v>
      </c>
      <c r="O109">
        <f>(Tabla1[[#This Row],[g-media]]^2)</f>
        <v>338.7900390625</v>
      </c>
      <c r="P109">
        <f>(Tabla1[[#This Row],[(g-media)^2]]*Tabla1[[#This Row],[P(g)]])</f>
        <v>0</v>
      </c>
    </row>
    <row r="110" spans="11:16" x14ac:dyDescent="0.25">
      <c r="K110">
        <v>108</v>
      </c>
      <c r="L110">
        <v>0</v>
      </c>
      <c r="M110">
        <f>(Tabla1[[#This Row],[Frecuencia]]/64)</f>
        <v>0</v>
      </c>
      <c r="N110">
        <f>(Tabla1[[#This Row],[Dato]]-88.59375)</f>
        <v>19.40625</v>
      </c>
      <c r="O110">
        <f>(Tabla1[[#This Row],[g-media]]^2)</f>
        <v>376.6025390625</v>
      </c>
      <c r="P110">
        <f>(Tabla1[[#This Row],[(g-media)^2]]*Tabla1[[#This Row],[P(g)]])</f>
        <v>0</v>
      </c>
    </row>
    <row r="111" spans="11:16" x14ac:dyDescent="0.25">
      <c r="K111">
        <v>109</v>
      </c>
      <c r="L111">
        <v>0</v>
      </c>
      <c r="M111">
        <f>(Tabla1[[#This Row],[Frecuencia]]/64)</f>
        <v>0</v>
      </c>
      <c r="N111">
        <f>(Tabla1[[#This Row],[Dato]]-88.59375)</f>
        <v>20.40625</v>
      </c>
      <c r="O111">
        <f>(Tabla1[[#This Row],[g-media]]^2)</f>
        <v>416.4150390625</v>
      </c>
      <c r="P111">
        <f>(Tabla1[[#This Row],[(g-media)^2]]*Tabla1[[#This Row],[P(g)]])</f>
        <v>0</v>
      </c>
    </row>
    <row r="112" spans="11:16" x14ac:dyDescent="0.25">
      <c r="K112">
        <v>110</v>
      </c>
      <c r="L112">
        <v>0</v>
      </c>
      <c r="M112">
        <f>(Tabla1[[#This Row],[Frecuencia]]/64)</f>
        <v>0</v>
      </c>
      <c r="N112">
        <f>(Tabla1[[#This Row],[Dato]]-88.59375)</f>
        <v>21.40625</v>
      </c>
      <c r="O112">
        <f>(Tabla1[[#This Row],[g-media]]^2)</f>
        <v>458.2275390625</v>
      </c>
      <c r="P112">
        <f>(Tabla1[[#This Row],[(g-media)^2]]*Tabla1[[#This Row],[P(g)]])</f>
        <v>0</v>
      </c>
    </row>
    <row r="113" spans="11:16" x14ac:dyDescent="0.25">
      <c r="K113">
        <v>111</v>
      </c>
      <c r="L113">
        <v>0</v>
      </c>
      <c r="M113">
        <f>(Tabla1[[#This Row],[Frecuencia]]/64)</f>
        <v>0</v>
      </c>
      <c r="N113">
        <f>(Tabla1[[#This Row],[Dato]]-88.59375)</f>
        <v>22.40625</v>
      </c>
      <c r="O113">
        <f>(Tabla1[[#This Row],[g-media]]^2)</f>
        <v>502.0400390625</v>
      </c>
      <c r="P113">
        <f>(Tabla1[[#This Row],[(g-media)^2]]*Tabla1[[#This Row],[P(g)]])</f>
        <v>0</v>
      </c>
    </row>
    <row r="114" spans="11:16" x14ac:dyDescent="0.25">
      <c r="K114">
        <v>112</v>
      </c>
      <c r="L114">
        <v>0</v>
      </c>
      <c r="M114">
        <f>(Tabla1[[#This Row],[Frecuencia]]/64)</f>
        <v>0</v>
      </c>
      <c r="N114">
        <f>(Tabla1[[#This Row],[Dato]]-88.59375)</f>
        <v>23.40625</v>
      </c>
      <c r="O114">
        <f>(Tabla1[[#This Row],[g-media]]^2)</f>
        <v>547.8525390625</v>
      </c>
      <c r="P114">
        <f>(Tabla1[[#This Row],[(g-media)^2]]*Tabla1[[#This Row],[P(g)]])</f>
        <v>0</v>
      </c>
    </row>
    <row r="115" spans="11:16" x14ac:dyDescent="0.25">
      <c r="K115">
        <v>113</v>
      </c>
      <c r="L115">
        <v>0</v>
      </c>
      <c r="M115">
        <f>(Tabla1[[#This Row],[Frecuencia]]/64)</f>
        <v>0</v>
      </c>
      <c r="N115">
        <f>(Tabla1[[#This Row],[Dato]]-88.59375)</f>
        <v>24.40625</v>
      </c>
      <c r="O115">
        <f>(Tabla1[[#This Row],[g-media]]^2)</f>
        <v>595.6650390625</v>
      </c>
      <c r="P115">
        <f>(Tabla1[[#This Row],[(g-media)^2]]*Tabla1[[#This Row],[P(g)]])</f>
        <v>0</v>
      </c>
    </row>
    <row r="116" spans="11:16" x14ac:dyDescent="0.25">
      <c r="K116">
        <v>114</v>
      </c>
      <c r="L116">
        <v>0</v>
      </c>
      <c r="M116">
        <f>(Tabla1[[#This Row],[Frecuencia]]/64)</f>
        <v>0</v>
      </c>
      <c r="N116">
        <f>(Tabla1[[#This Row],[Dato]]-88.59375)</f>
        <v>25.40625</v>
      </c>
      <c r="O116">
        <f>(Tabla1[[#This Row],[g-media]]^2)</f>
        <v>645.4775390625</v>
      </c>
      <c r="P116">
        <f>(Tabla1[[#This Row],[(g-media)^2]]*Tabla1[[#This Row],[P(g)]])</f>
        <v>0</v>
      </c>
    </row>
    <row r="117" spans="11:16" x14ac:dyDescent="0.25">
      <c r="K117">
        <v>115</v>
      </c>
      <c r="L117">
        <v>0</v>
      </c>
      <c r="M117">
        <f>(Tabla1[[#This Row],[Frecuencia]]/64)</f>
        <v>0</v>
      </c>
      <c r="N117">
        <f>(Tabla1[[#This Row],[Dato]]-88.59375)</f>
        <v>26.40625</v>
      </c>
      <c r="O117">
        <f>(Tabla1[[#This Row],[g-media]]^2)</f>
        <v>697.2900390625</v>
      </c>
      <c r="P117">
        <f>(Tabla1[[#This Row],[(g-media)^2]]*Tabla1[[#This Row],[P(g)]])</f>
        <v>0</v>
      </c>
    </row>
    <row r="118" spans="11:16" x14ac:dyDescent="0.25">
      <c r="K118">
        <v>116</v>
      </c>
      <c r="L118">
        <v>0</v>
      </c>
      <c r="M118">
        <f>(Tabla1[[#This Row],[Frecuencia]]/64)</f>
        <v>0</v>
      </c>
      <c r="N118">
        <f>(Tabla1[[#This Row],[Dato]]-88.59375)</f>
        <v>27.40625</v>
      </c>
      <c r="O118">
        <f>(Tabla1[[#This Row],[g-media]]^2)</f>
        <v>751.1025390625</v>
      </c>
      <c r="P118">
        <f>(Tabla1[[#This Row],[(g-media)^2]]*Tabla1[[#This Row],[P(g)]])</f>
        <v>0</v>
      </c>
    </row>
    <row r="119" spans="11:16" x14ac:dyDescent="0.25">
      <c r="K119">
        <v>117</v>
      </c>
      <c r="L119">
        <v>0</v>
      </c>
      <c r="M119">
        <f>(Tabla1[[#This Row],[Frecuencia]]/64)</f>
        <v>0</v>
      </c>
      <c r="N119">
        <f>(Tabla1[[#This Row],[Dato]]-88.59375)</f>
        <v>28.40625</v>
      </c>
      <c r="O119">
        <f>(Tabla1[[#This Row],[g-media]]^2)</f>
        <v>806.9150390625</v>
      </c>
      <c r="P119">
        <f>(Tabla1[[#This Row],[(g-media)^2]]*Tabla1[[#This Row],[P(g)]])</f>
        <v>0</v>
      </c>
    </row>
    <row r="120" spans="11:16" x14ac:dyDescent="0.25">
      <c r="K120">
        <v>118</v>
      </c>
      <c r="L120">
        <v>2</v>
      </c>
      <c r="M120">
        <f>(Tabla1[[#This Row],[Frecuencia]]/64)</f>
        <v>3.125E-2</v>
      </c>
      <c r="N120">
        <f>(Tabla1[[#This Row],[Dato]]-88.59375)</f>
        <v>29.40625</v>
      </c>
      <c r="O120">
        <f>(Tabla1[[#This Row],[g-media]]^2)</f>
        <v>864.7275390625</v>
      </c>
      <c r="P120">
        <f>(Tabla1[[#This Row],[(g-media)^2]]*Tabla1[[#This Row],[P(g)]])</f>
        <v>27.022735595703125</v>
      </c>
    </row>
    <row r="121" spans="11:16" x14ac:dyDescent="0.25">
      <c r="K121">
        <v>119</v>
      </c>
      <c r="L121">
        <v>0</v>
      </c>
      <c r="M121">
        <f>(Tabla1[[#This Row],[Frecuencia]]/64)</f>
        <v>0</v>
      </c>
      <c r="N121">
        <f>(Tabla1[[#This Row],[Dato]]-88.59375)</f>
        <v>30.40625</v>
      </c>
      <c r="O121">
        <f>(Tabla1[[#This Row],[g-media]]^2)</f>
        <v>924.5400390625</v>
      </c>
      <c r="P121">
        <f>(Tabla1[[#This Row],[(g-media)^2]]*Tabla1[[#This Row],[P(g)]])</f>
        <v>0</v>
      </c>
    </row>
    <row r="122" spans="11:16" x14ac:dyDescent="0.25">
      <c r="K122">
        <v>120</v>
      </c>
      <c r="L122">
        <v>0</v>
      </c>
      <c r="M122">
        <f>(Tabla1[[#This Row],[Frecuencia]]/64)</f>
        <v>0</v>
      </c>
      <c r="N122">
        <f>(Tabla1[[#This Row],[Dato]]-88.59375)</f>
        <v>31.40625</v>
      </c>
      <c r="O122">
        <f>(Tabla1[[#This Row],[g-media]]^2)</f>
        <v>986.3525390625</v>
      </c>
      <c r="P122">
        <f>(Tabla1[[#This Row],[(g-media)^2]]*Tabla1[[#This Row],[P(g)]])</f>
        <v>0</v>
      </c>
    </row>
    <row r="123" spans="11:16" x14ac:dyDescent="0.25">
      <c r="K123">
        <v>121</v>
      </c>
      <c r="L123">
        <v>0</v>
      </c>
      <c r="M123">
        <f>(Tabla1[[#This Row],[Frecuencia]]/64)</f>
        <v>0</v>
      </c>
      <c r="N123">
        <f>(Tabla1[[#This Row],[Dato]]-88.59375)</f>
        <v>32.40625</v>
      </c>
      <c r="O123">
        <f>(Tabla1[[#This Row],[g-media]]^2)</f>
        <v>1050.1650390625</v>
      </c>
      <c r="P123">
        <f>(Tabla1[[#This Row],[(g-media)^2]]*Tabla1[[#This Row],[P(g)]])</f>
        <v>0</v>
      </c>
    </row>
    <row r="124" spans="11:16" x14ac:dyDescent="0.25">
      <c r="K124">
        <v>122</v>
      </c>
      <c r="L124">
        <v>0</v>
      </c>
      <c r="M124">
        <f>(Tabla1[[#This Row],[Frecuencia]]/64)</f>
        <v>0</v>
      </c>
      <c r="N124">
        <f>(Tabla1[[#This Row],[Dato]]-88.59375)</f>
        <v>33.40625</v>
      </c>
      <c r="O124">
        <f>(Tabla1[[#This Row],[g-media]]^2)</f>
        <v>1115.9775390625</v>
      </c>
      <c r="P124">
        <f>(Tabla1[[#This Row],[(g-media)^2]]*Tabla1[[#This Row],[P(g)]])</f>
        <v>0</v>
      </c>
    </row>
    <row r="125" spans="11:16" x14ac:dyDescent="0.25">
      <c r="K125">
        <v>123</v>
      </c>
      <c r="L125">
        <v>0</v>
      </c>
      <c r="M125">
        <f>(Tabla1[[#This Row],[Frecuencia]]/64)</f>
        <v>0</v>
      </c>
      <c r="N125">
        <f>(Tabla1[[#This Row],[Dato]]-88.59375)</f>
        <v>34.40625</v>
      </c>
      <c r="O125">
        <f>(Tabla1[[#This Row],[g-media]]^2)</f>
        <v>1183.7900390625</v>
      </c>
      <c r="P125">
        <f>(Tabla1[[#This Row],[(g-media)^2]]*Tabla1[[#This Row],[P(g)]])</f>
        <v>0</v>
      </c>
    </row>
    <row r="126" spans="11:16" x14ac:dyDescent="0.25">
      <c r="K126">
        <v>124</v>
      </c>
      <c r="L126">
        <v>0</v>
      </c>
      <c r="M126">
        <f>(Tabla1[[#This Row],[Frecuencia]]/64)</f>
        <v>0</v>
      </c>
      <c r="N126">
        <f>(Tabla1[[#This Row],[Dato]]-88.59375)</f>
        <v>35.40625</v>
      </c>
      <c r="O126">
        <f>(Tabla1[[#This Row],[g-media]]^2)</f>
        <v>1253.6025390625</v>
      </c>
      <c r="P126">
        <f>(Tabla1[[#This Row],[(g-media)^2]]*Tabla1[[#This Row],[P(g)]])</f>
        <v>0</v>
      </c>
    </row>
    <row r="127" spans="11:16" x14ac:dyDescent="0.25">
      <c r="K127">
        <v>125</v>
      </c>
      <c r="L127">
        <v>2</v>
      </c>
      <c r="M127">
        <f>(Tabla1[[#This Row],[Frecuencia]]/64)</f>
        <v>3.125E-2</v>
      </c>
      <c r="N127">
        <f>(Tabla1[[#This Row],[Dato]]-88.59375)</f>
        <v>36.40625</v>
      </c>
      <c r="O127">
        <f>(Tabla1[[#This Row],[g-media]]^2)</f>
        <v>1325.4150390625</v>
      </c>
      <c r="P127">
        <f>(Tabla1[[#This Row],[(g-media)^2]]*Tabla1[[#This Row],[P(g)]])</f>
        <v>41.419219970703125</v>
      </c>
    </row>
    <row r="128" spans="11:16" x14ac:dyDescent="0.25">
      <c r="K128">
        <v>126</v>
      </c>
      <c r="L128">
        <v>0</v>
      </c>
      <c r="M128">
        <f>(Tabla1[[#This Row],[Frecuencia]]/64)</f>
        <v>0</v>
      </c>
      <c r="N128">
        <f>(Tabla1[[#This Row],[Dato]]-88.59375)</f>
        <v>37.40625</v>
      </c>
      <c r="O128">
        <f>(Tabla1[[#This Row],[g-media]]^2)</f>
        <v>1399.2275390625</v>
      </c>
      <c r="P128">
        <f>(Tabla1[[#This Row],[(g-media)^2]]*Tabla1[[#This Row],[P(g)]])</f>
        <v>0</v>
      </c>
    </row>
    <row r="129" spans="11:16" x14ac:dyDescent="0.25">
      <c r="K129">
        <v>127</v>
      </c>
      <c r="L129">
        <v>0</v>
      </c>
      <c r="M129">
        <f>(Tabla1[[#This Row],[Frecuencia]]/64)</f>
        <v>0</v>
      </c>
      <c r="N129">
        <f>(Tabla1[[#This Row],[Dato]]-88.59375)</f>
        <v>38.40625</v>
      </c>
      <c r="O129">
        <f>(Tabla1[[#This Row],[g-media]]^2)</f>
        <v>1475.0400390625</v>
      </c>
      <c r="P129">
        <f>(Tabla1[[#This Row],[(g-media)^2]]*Tabla1[[#This Row],[P(g)]])</f>
        <v>0</v>
      </c>
    </row>
    <row r="130" spans="11:16" x14ac:dyDescent="0.25">
      <c r="K130">
        <v>128</v>
      </c>
      <c r="L130">
        <v>0</v>
      </c>
      <c r="M130">
        <f>(Tabla1[[#This Row],[Frecuencia]]/64)</f>
        <v>0</v>
      </c>
      <c r="N130">
        <f>(Tabla1[[#This Row],[Dato]]-88.59375)</f>
        <v>39.40625</v>
      </c>
      <c r="O130">
        <f>(Tabla1[[#This Row],[g-media]]^2)</f>
        <v>1552.8525390625</v>
      </c>
      <c r="P130">
        <f>(Tabla1[[#This Row],[(g-media)^2]]*Tabla1[[#This Row],[P(g)]])</f>
        <v>0</v>
      </c>
    </row>
    <row r="131" spans="11:16" x14ac:dyDescent="0.25">
      <c r="K131">
        <v>129</v>
      </c>
      <c r="L131">
        <v>0</v>
      </c>
      <c r="M131">
        <f>(Tabla1[[#This Row],[Frecuencia]]/64)</f>
        <v>0</v>
      </c>
      <c r="N131">
        <f>(Tabla1[[#This Row],[Dato]]-88.59375)</f>
        <v>40.40625</v>
      </c>
      <c r="O131">
        <f>(Tabla1[[#This Row],[g-media]]^2)</f>
        <v>1632.6650390625</v>
      </c>
      <c r="P131">
        <f>(Tabla1[[#This Row],[(g-media)^2]]*Tabla1[[#This Row],[P(g)]])</f>
        <v>0</v>
      </c>
    </row>
    <row r="132" spans="11:16" x14ac:dyDescent="0.25">
      <c r="K132">
        <v>130</v>
      </c>
      <c r="L132">
        <v>0</v>
      </c>
      <c r="M132">
        <f>(Tabla1[[#This Row],[Frecuencia]]/64)</f>
        <v>0</v>
      </c>
      <c r="N132">
        <f>(Tabla1[[#This Row],[Dato]]-88.59375)</f>
        <v>41.40625</v>
      </c>
      <c r="O132">
        <f>(Tabla1[[#This Row],[g-media]]^2)</f>
        <v>1714.4775390625</v>
      </c>
      <c r="P132">
        <f>(Tabla1[[#This Row],[(g-media)^2]]*Tabla1[[#This Row],[P(g)]])</f>
        <v>0</v>
      </c>
    </row>
    <row r="133" spans="11:16" x14ac:dyDescent="0.25">
      <c r="K133">
        <v>131</v>
      </c>
      <c r="L133">
        <v>0</v>
      </c>
      <c r="M133">
        <f>(Tabla1[[#This Row],[Frecuencia]]/64)</f>
        <v>0</v>
      </c>
      <c r="N133">
        <f>(Tabla1[[#This Row],[Dato]]-88.59375)</f>
        <v>42.40625</v>
      </c>
      <c r="O133">
        <f>(Tabla1[[#This Row],[g-media]]^2)</f>
        <v>1798.2900390625</v>
      </c>
      <c r="P133">
        <f>(Tabla1[[#This Row],[(g-media)^2]]*Tabla1[[#This Row],[P(g)]])</f>
        <v>0</v>
      </c>
    </row>
    <row r="134" spans="11:16" x14ac:dyDescent="0.25">
      <c r="K134">
        <v>132</v>
      </c>
      <c r="L134">
        <v>0</v>
      </c>
      <c r="M134">
        <f>(Tabla1[[#This Row],[Frecuencia]]/64)</f>
        <v>0</v>
      </c>
      <c r="N134">
        <f>(Tabla1[[#This Row],[Dato]]-88.59375)</f>
        <v>43.40625</v>
      </c>
      <c r="O134">
        <f>(Tabla1[[#This Row],[g-media]]^2)</f>
        <v>1884.1025390625</v>
      </c>
      <c r="P134">
        <f>(Tabla1[[#This Row],[(g-media)^2]]*Tabla1[[#This Row],[P(g)]])</f>
        <v>0</v>
      </c>
    </row>
    <row r="135" spans="11:16" x14ac:dyDescent="0.25">
      <c r="K135">
        <v>133</v>
      </c>
      <c r="L135">
        <v>0</v>
      </c>
      <c r="M135">
        <f>(Tabla1[[#This Row],[Frecuencia]]/64)</f>
        <v>0</v>
      </c>
      <c r="N135">
        <f>(Tabla1[[#This Row],[Dato]]-88.59375)</f>
        <v>44.40625</v>
      </c>
      <c r="O135">
        <f>(Tabla1[[#This Row],[g-media]]^2)</f>
        <v>1971.9150390625</v>
      </c>
      <c r="P135">
        <f>(Tabla1[[#This Row],[(g-media)^2]]*Tabla1[[#This Row],[P(g)]])</f>
        <v>0</v>
      </c>
    </row>
    <row r="136" spans="11:16" x14ac:dyDescent="0.25">
      <c r="K136">
        <v>134</v>
      </c>
      <c r="L136">
        <v>0</v>
      </c>
      <c r="M136">
        <f>(Tabla1[[#This Row],[Frecuencia]]/64)</f>
        <v>0</v>
      </c>
      <c r="N136">
        <f>(Tabla1[[#This Row],[Dato]]-88.59375)</f>
        <v>45.40625</v>
      </c>
      <c r="O136">
        <f>(Tabla1[[#This Row],[g-media]]^2)</f>
        <v>2061.7275390625</v>
      </c>
      <c r="P136">
        <f>(Tabla1[[#This Row],[(g-media)^2]]*Tabla1[[#This Row],[P(g)]])</f>
        <v>0</v>
      </c>
    </row>
    <row r="137" spans="11:16" x14ac:dyDescent="0.25">
      <c r="K137">
        <v>135</v>
      </c>
      <c r="L137">
        <v>0</v>
      </c>
      <c r="M137">
        <f>(Tabla1[[#This Row],[Frecuencia]]/64)</f>
        <v>0</v>
      </c>
      <c r="N137">
        <f>(Tabla1[[#This Row],[Dato]]-88.59375)</f>
        <v>46.40625</v>
      </c>
      <c r="O137">
        <f>(Tabla1[[#This Row],[g-media]]^2)</f>
        <v>2153.5400390625</v>
      </c>
      <c r="P137">
        <f>(Tabla1[[#This Row],[(g-media)^2]]*Tabla1[[#This Row],[P(g)]])</f>
        <v>0</v>
      </c>
    </row>
    <row r="138" spans="11:16" x14ac:dyDescent="0.25">
      <c r="K138">
        <v>136</v>
      </c>
      <c r="L138">
        <v>0</v>
      </c>
      <c r="M138">
        <f>(Tabla1[[#This Row],[Frecuencia]]/64)</f>
        <v>0</v>
      </c>
      <c r="N138">
        <f>(Tabla1[[#This Row],[Dato]]-88.59375)</f>
        <v>47.40625</v>
      </c>
      <c r="O138">
        <f>(Tabla1[[#This Row],[g-media]]^2)</f>
        <v>2247.3525390625</v>
      </c>
      <c r="P138">
        <f>(Tabla1[[#This Row],[(g-media)^2]]*Tabla1[[#This Row],[P(g)]])</f>
        <v>0</v>
      </c>
    </row>
    <row r="139" spans="11:16" x14ac:dyDescent="0.25">
      <c r="K139">
        <v>137</v>
      </c>
      <c r="L139">
        <v>0</v>
      </c>
      <c r="M139">
        <f>(Tabla1[[#This Row],[Frecuencia]]/64)</f>
        <v>0</v>
      </c>
      <c r="N139">
        <f>(Tabla1[[#This Row],[Dato]]-88.59375)</f>
        <v>48.40625</v>
      </c>
      <c r="O139">
        <f>(Tabla1[[#This Row],[g-media]]^2)</f>
        <v>2343.1650390625</v>
      </c>
      <c r="P139">
        <f>(Tabla1[[#This Row],[(g-media)^2]]*Tabla1[[#This Row],[P(g)]])</f>
        <v>0</v>
      </c>
    </row>
    <row r="140" spans="11:16" x14ac:dyDescent="0.25">
      <c r="K140">
        <v>138</v>
      </c>
      <c r="L140">
        <v>0</v>
      </c>
      <c r="M140">
        <f>(Tabla1[[#This Row],[Frecuencia]]/64)</f>
        <v>0</v>
      </c>
      <c r="N140">
        <f>(Tabla1[[#This Row],[Dato]]-88.59375)</f>
        <v>49.40625</v>
      </c>
      <c r="O140">
        <f>(Tabla1[[#This Row],[g-media]]^2)</f>
        <v>2440.9775390625</v>
      </c>
      <c r="P140">
        <f>(Tabla1[[#This Row],[(g-media)^2]]*Tabla1[[#This Row],[P(g)]])</f>
        <v>0</v>
      </c>
    </row>
    <row r="141" spans="11:16" x14ac:dyDescent="0.25">
      <c r="K141">
        <v>139</v>
      </c>
      <c r="L141">
        <v>0</v>
      </c>
      <c r="M141">
        <f>(Tabla1[[#This Row],[Frecuencia]]/64)</f>
        <v>0</v>
      </c>
      <c r="N141">
        <f>(Tabla1[[#This Row],[Dato]]-88.59375)</f>
        <v>50.40625</v>
      </c>
      <c r="O141">
        <f>(Tabla1[[#This Row],[g-media]]^2)</f>
        <v>2540.7900390625</v>
      </c>
      <c r="P141">
        <f>(Tabla1[[#This Row],[(g-media)^2]]*Tabla1[[#This Row],[P(g)]])</f>
        <v>0</v>
      </c>
    </row>
    <row r="142" spans="11:16" x14ac:dyDescent="0.25">
      <c r="K142">
        <v>140</v>
      </c>
      <c r="L142">
        <v>0</v>
      </c>
      <c r="M142">
        <f>(Tabla1[[#This Row],[Frecuencia]]/64)</f>
        <v>0</v>
      </c>
      <c r="N142">
        <f>(Tabla1[[#This Row],[Dato]]-88.59375)</f>
        <v>51.40625</v>
      </c>
      <c r="O142">
        <f>(Tabla1[[#This Row],[g-media]]^2)</f>
        <v>2642.6025390625</v>
      </c>
      <c r="P142">
        <f>(Tabla1[[#This Row],[(g-media)^2]]*Tabla1[[#This Row],[P(g)]])</f>
        <v>0</v>
      </c>
    </row>
    <row r="143" spans="11:16" x14ac:dyDescent="0.25">
      <c r="K143">
        <v>141</v>
      </c>
      <c r="L143">
        <v>0</v>
      </c>
      <c r="M143">
        <f>(Tabla1[[#This Row],[Frecuencia]]/64)</f>
        <v>0</v>
      </c>
      <c r="N143">
        <f>(Tabla1[[#This Row],[Dato]]-88.59375)</f>
        <v>52.40625</v>
      </c>
      <c r="O143">
        <f>(Tabla1[[#This Row],[g-media]]^2)</f>
        <v>2746.4150390625</v>
      </c>
      <c r="P143">
        <f>(Tabla1[[#This Row],[(g-media)^2]]*Tabla1[[#This Row],[P(g)]])</f>
        <v>0</v>
      </c>
    </row>
    <row r="144" spans="11:16" x14ac:dyDescent="0.25">
      <c r="K144">
        <v>142</v>
      </c>
      <c r="L144">
        <v>0</v>
      </c>
      <c r="M144">
        <f>(Tabla1[[#This Row],[Frecuencia]]/64)</f>
        <v>0</v>
      </c>
      <c r="N144">
        <f>(Tabla1[[#This Row],[Dato]]-88.59375)</f>
        <v>53.40625</v>
      </c>
      <c r="O144">
        <f>(Tabla1[[#This Row],[g-media]]^2)</f>
        <v>2852.2275390625</v>
      </c>
      <c r="P144">
        <f>(Tabla1[[#This Row],[(g-media)^2]]*Tabla1[[#This Row],[P(g)]])</f>
        <v>0</v>
      </c>
    </row>
    <row r="145" spans="11:16" x14ac:dyDescent="0.25">
      <c r="K145">
        <v>143</v>
      </c>
      <c r="L145">
        <v>0</v>
      </c>
      <c r="M145">
        <f>(Tabla1[[#This Row],[Frecuencia]]/64)</f>
        <v>0</v>
      </c>
      <c r="N145">
        <f>(Tabla1[[#This Row],[Dato]]-88.59375)</f>
        <v>54.40625</v>
      </c>
      <c r="O145">
        <f>(Tabla1[[#This Row],[g-media]]^2)</f>
        <v>2960.0400390625</v>
      </c>
      <c r="P145">
        <f>(Tabla1[[#This Row],[(g-media)^2]]*Tabla1[[#This Row],[P(g)]])</f>
        <v>0</v>
      </c>
    </row>
    <row r="146" spans="11:16" x14ac:dyDescent="0.25">
      <c r="K146">
        <v>144</v>
      </c>
      <c r="L146">
        <v>0</v>
      </c>
      <c r="M146">
        <f>(Tabla1[[#This Row],[Frecuencia]]/64)</f>
        <v>0</v>
      </c>
      <c r="N146">
        <f>(Tabla1[[#This Row],[Dato]]-88.59375)</f>
        <v>55.40625</v>
      </c>
      <c r="O146">
        <f>(Tabla1[[#This Row],[g-media]]^2)</f>
        <v>3069.8525390625</v>
      </c>
      <c r="P146">
        <f>(Tabla1[[#This Row],[(g-media)^2]]*Tabla1[[#This Row],[P(g)]])</f>
        <v>0</v>
      </c>
    </row>
    <row r="147" spans="11:16" x14ac:dyDescent="0.25">
      <c r="K147">
        <v>145</v>
      </c>
      <c r="L147">
        <v>0</v>
      </c>
      <c r="M147">
        <f>(Tabla1[[#This Row],[Frecuencia]]/64)</f>
        <v>0</v>
      </c>
      <c r="N147">
        <f>(Tabla1[[#This Row],[Dato]]-88.59375)</f>
        <v>56.40625</v>
      </c>
      <c r="O147">
        <f>(Tabla1[[#This Row],[g-media]]^2)</f>
        <v>3181.6650390625</v>
      </c>
      <c r="P147">
        <f>(Tabla1[[#This Row],[(g-media)^2]]*Tabla1[[#This Row],[P(g)]])</f>
        <v>0</v>
      </c>
    </row>
    <row r="148" spans="11:16" x14ac:dyDescent="0.25">
      <c r="K148">
        <v>146</v>
      </c>
      <c r="L148">
        <v>0</v>
      </c>
      <c r="M148">
        <f>(Tabla1[[#This Row],[Frecuencia]]/64)</f>
        <v>0</v>
      </c>
      <c r="N148">
        <f>(Tabla1[[#This Row],[Dato]]-88.59375)</f>
        <v>57.40625</v>
      </c>
      <c r="O148">
        <f>(Tabla1[[#This Row],[g-media]]^2)</f>
        <v>3295.4775390625</v>
      </c>
      <c r="P148">
        <f>(Tabla1[[#This Row],[(g-media)^2]]*Tabla1[[#This Row],[P(g)]])</f>
        <v>0</v>
      </c>
    </row>
    <row r="149" spans="11:16" x14ac:dyDescent="0.25">
      <c r="K149">
        <v>147</v>
      </c>
      <c r="L149">
        <v>1</v>
      </c>
      <c r="M149">
        <f>(Tabla1[[#This Row],[Frecuencia]]/64)</f>
        <v>1.5625E-2</v>
      </c>
      <c r="N149">
        <f>(Tabla1[[#This Row],[Dato]]-88.59375)</f>
        <v>58.40625</v>
      </c>
      <c r="O149">
        <f>(Tabla1[[#This Row],[g-media]]^2)</f>
        <v>3411.2900390625</v>
      </c>
      <c r="P149">
        <f>(Tabla1[[#This Row],[(g-media)^2]]*Tabla1[[#This Row],[P(g)]])</f>
        <v>53.301406860351563</v>
      </c>
    </row>
    <row r="150" spans="11:16" x14ac:dyDescent="0.25">
      <c r="K150">
        <v>148</v>
      </c>
      <c r="L150">
        <v>0</v>
      </c>
      <c r="M150">
        <f>(Tabla1[[#This Row],[Frecuencia]]/64)</f>
        <v>0</v>
      </c>
      <c r="N150">
        <f>(Tabla1[[#This Row],[Dato]]-88.59375)</f>
        <v>59.40625</v>
      </c>
      <c r="O150">
        <f>(Tabla1[[#This Row],[g-media]]^2)</f>
        <v>3529.1025390625</v>
      </c>
      <c r="P150">
        <f>(Tabla1[[#This Row],[(g-media)^2]]*Tabla1[[#This Row],[P(g)]])</f>
        <v>0</v>
      </c>
    </row>
    <row r="151" spans="11:16" x14ac:dyDescent="0.25">
      <c r="K151">
        <v>149</v>
      </c>
      <c r="L151">
        <v>0</v>
      </c>
      <c r="M151">
        <f>(Tabla1[[#This Row],[Frecuencia]]/64)</f>
        <v>0</v>
      </c>
      <c r="N151">
        <f>(Tabla1[[#This Row],[Dato]]-88.59375)</f>
        <v>60.40625</v>
      </c>
      <c r="O151">
        <f>(Tabla1[[#This Row],[g-media]]^2)</f>
        <v>3648.9150390625</v>
      </c>
      <c r="P151">
        <f>(Tabla1[[#This Row],[(g-media)^2]]*Tabla1[[#This Row],[P(g)]])</f>
        <v>0</v>
      </c>
    </row>
    <row r="152" spans="11:16" x14ac:dyDescent="0.25">
      <c r="K152">
        <v>150</v>
      </c>
      <c r="L152">
        <v>0</v>
      </c>
      <c r="M152">
        <f>(Tabla1[[#This Row],[Frecuencia]]/64)</f>
        <v>0</v>
      </c>
      <c r="N152">
        <f>(Tabla1[[#This Row],[Dato]]-88.59375)</f>
        <v>61.40625</v>
      </c>
      <c r="O152">
        <f>(Tabla1[[#This Row],[g-media]]^2)</f>
        <v>3770.7275390625</v>
      </c>
      <c r="P152">
        <f>(Tabla1[[#This Row],[(g-media)^2]]*Tabla1[[#This Row],[P(g)]])</f>
        <v>0</v>
      </c>
    </row>
    <row r="153" spans="11:16" x14ac:dyDescent="0.25">
      <c r="K153">
        <v>151</v>
      </c>
      <c r="L153">
        <v>0</v>
      </c>
      <c r="M153">
        <f>(Tabla1[[#This Row],[Frecuencia]]/64)</f>
        <v>0</v>
      </c>
      <c r="N153">
        <f>(Tabla1[[#This Row],[Dato]]-88.59375)</f>
        <v>62.40625</v>
      </c>
      <c r="O153">
        <f>(Tabla1[[#This Row],[g-media]]^2)</f>
        <v>3894.5400390625</v>
      </c>
      <c r="P153">
        <f>(Tabla1[[#This Row],[(g-media)^2]]*Tabla1[[#This Row],[P(g)]])</f>
        <v>0</v>
      </c>
    </row>
    <row r="154" spans="11:16" x14ac:dyDescent="0.25">
      <c r="K154">
        <v>152</v>
      </c>
      <c r="L154">
        <v>0</v>
      </c>
      <c r="M154">
        <f>(Tabla1[[#This Row],[Frecuencia]]/64)</f>
        <v>0</v>
      </c>
      <c r="N154">
        <f>(Tabla1[[#This Row],[Dato]]-88.59375)</f>
        <v>63.40625</v>
      </c>
      <c r="O154">
        <f>(Tabla1[[#This Row],[g-media]]^2)</f>
        <v>4020.3525390625</v>
      </c>
      <c r="P154">
        <f>(Tabla1[[#This Row],[(g-media)^2]]*Tabla1[[#This Row],[P(g)]])</f>
        <v>0</v>
      </c>
    </row>
    <row r="155" spans="11:16" x14ac:dyDescent="0.25">
      <c r="K155">
        <v>153</v>
      </c>
      <c r="L155">
        <v>0</v>
      </c>
      <c r="M155">
        <f>(Tabla1[[#This Row],[Frecuencia]]/64)</f>
        <v>0</v>
      </c>
      <c r="N155">
        <f>(Tabla1[[#This Row],[Dato]]-88.59375)</f>
        <v>64.40625</v>
      </c>
      <c r="O155">
        <f>(Tabla1[[#This Row],[g-media]]^2)</f>
        <v>4148.1650390625</v>
      </c>
      <c r="P155">
        <f>(Tabla1[[#This Row],[(g-media)^2]]*Tabla1[[#This Row],[P(g)]])</f>
        <v>0</v>
      </c>
    </row>
    <row r="156" spans="11:16" x14ac:dyDescent="0.25">
      <c r="K156">
        <v>154</v>
      </c>
      <c r="L156">
        <v>0</v>
      </c>
      <c r="M156">
        <f>(Tabla1[[#This Row],[Frecuencia]]/64)</f>
        <v>0</v>
      </c>
      <c r="N156">
        <f>(Tabla1[[#This Row],[Dato]]-88.59375)</f>
        <v>65.40625</v>
      </c>
      <c r="O156">
        <f>(Tabla1[[#This Row],[g-media]]^2)</f>
        <v>4277.9775390625</v>
      </c>
      <c r="P156">
        <f>(Tabla1[[#This Row],[(g-media)^2]]*Tabla1[[#This Row],[P(g)]])</f>
        <v>0</v>
      </c>
    </row>
    <row r="157" spans="11:16" x14ac:dyDescent="0.25">
      <c r="K157">
        <v>155</v>
      </c>
      <c r="L157">
        <v>0</v>
      </c>
      <c r="M157">
        <f>(Tabla1[[#This Row],[Frecuencia]]/64)</f>
        <v>0</v>
      </c>
      <c r="N157">
        <f>(Tabla1[[#This Row],[Dato]]-88.59375)</f>
        <v>66.40625</v>
      </c>
      <c r="O157">
        <f>(Tabla1[[#This Row],[g-media]]^2)</f>
        <v>4409.7900390625</v>
      </c>
      <c r="P157">
        <f>(Tabla1[[#This Row],[(g-media)^2]]*Tabla1[[#This Row],[P(g)]])</f>
        <v>0</v>
      </c>
    </row>
    <row r="158" spans="11:16" x14ac:dyDescent="0.25">
      <c r="K158">
        <v>156</v>
      </c>
      <c r="L158">
        <v>0</v>
      </c>
      <c r="M158">
        <f>(Tabla1[[#This Row],[Frecuencia]]/64)</f>
        <v>0</v>
      </c>
      <c r="N158">
        <f>(Tabla1[[#This Row],[Dato]]-88.59375)</f>
        <v>67.40625</v>
      </c>
      <c r="O158">
        <f>(Tabla1[[#This Row],[g-media]]^2)</f>
        <v>4543.6025390625</v>
      </c>
      <c r="P158">
        <f>(Tabla1[[#This Row],[(g-media)^2]]*Tabla1[[#This Row],[P(g)]])</f>
        <v>0</v>
      </c>
    </row>
    <row r="159" spans="11:16" x14ac:dyDescent="0.25">
      <c r="K159">
        <v>157</v>
      </c>
      <c r="L159">
        <v>0</v>
      </c>
      <c r="M159">
        <f>(Tabla1[[#This Row],[Frecuencia]]/64)</f>
        <v>0</v>
      </c>
      <c r="N159">
        <f>(Tabla1[[#This Row],[Dato]]-88.59375)</f>
        <v>68.40625</v>
      </c>
      <c r="O159">
        <f>(Tabla1[[#This Row],[g-media]]^2)</f>
        <v>4679.4150390625</v>
      </c>
      <c r="P159">
        <f>(Tabla1[[#This Row],[(g-media)^2]]*Tabla1[[#This Row],[P(g)]])</f>
        <v>0</v>
      </c>
    </row>
    <row r="160" spans="11:16" x14ac:dyDescent="0.25">
      <c r="K160">
        <v>158</v>
      </c>
      <c r="L160">
        <v>0</v>
      </c>
      <c r="M160">
        <f>(Tabla1[[#This Row],[Frecuencia]]/64)</f>
        <v>0</v>
      </c>
      <c r="N160">
        <f>(Tabla1[[#This Row],[Dato]]-88.59375)</f>
        <v>69.40625</v>
      </c>
      <c r="O160">
        <f>(Tabla1[[#This Row],[g-media]]^2)</f>
        <v>4817.2275390625</v>
      </c>
      <c r="P160">
        <f>(Tabla1[[#This Row],[(g-media)^2]]*Tabla1[[#This Row],[P(g)]])</f>
        <v>0</v>
      </c>
    </row>
    <row r="161" spans="11:16" x14ac:dyDescent="0.25">
      <c r="K161">
        <v>159</v>
      </c>
      <c r="L161">
        <v>0</v>
      </c>
      <c r="M161">
        <f>(Tabla1[[#This Row],[Frecuencia]]/64)</f>
        <v>0</v>
      </c>
      <c r="N161">
        <f>(Tabla1[[#This Row],[Dato]]-88.59375)</f>
        <v>70.40625</v>
      </c>
      <c r="O161">
        <f>(Tabla1[[#This Row],[g-media]]^2)</f>
        <v>4957.0400390625</v>
      </c>
      <c r="P161">
        <f>(Tabla1[[#This Row],[(g-media)^2]]*Tabla1[[#This Row],[P(g)]])</f>
        <v>0</v>
      </c>
    </row>
    <row r="162" spans="11:16" x14ac:dyDescent="0.25">
      <c r="K162">
        <v>160</v>
      </c>
      <c r="L162">
        <v>0</v>
      </c>
      <c r="M162">
        <f>(Tabla1[[#This Row],[Frecuencia]]/64)</f>
        <v>0</v>
      </c>
      <c r="N162">
        <f>(Tabla1[[#This Row],[Dato]]-88.59375)</f>
        <v>71.40625</v>
      </c>
      <c r="O162">
        <f>(Tabla1[[#This Row],[g-media]]^2)</f>
        <v>5098.8525390625</v>
      </c>
      <c r="P162">
        <f>(Tabla1[[#This Row],[(g-media)^2]]*Tabla1[[#This Row],[P(g)]])</f>
        <v>0</v>
      </c>
    </row>
    <row r="163" spans="11:16" x14ac:dyDescent="0.25">
      <c r="K163">
        <v>161</v>
      </c>
      <c r="L163">
        <v>0</v>
      </c>
      <c r="M163">
        <f>(Tabla1[[#This Row],[Frecuencia]]/64)</f>
        <v>0</v>
      </c>
      <c r="N163">
        <f>(Tabla1[[#This Row],[Dato]]-88.59375)</f>
        <v>72.40625</v>
      </c>
      <c r="O163">
        <f>(Tabla1[[#This Row],[g-media]]^2)</f>
        <v>5242.6650390625</v>
      </c>
      <c r="P163">
        <f>(Tabla1[[#This Row],[(g-media)^2]]*Tabla1[[#This Row],[P(g)]])</f>
        <v>0</v>
      </c>
    </row>
    <row r="164" spans="11:16" x14ac:dyDescent="0.25">
      <c r="K164">
        <v>162</v>
      </c>
      <c r="L164">
        <v>0</v>
      </c>
      <c r="M164">
        <f>(Tabla1[[#This Row],[Frecuencia]]/64)</f>
        <v>0</v>
      </c>
      <c r="N164">
        <f>(Tabla1[[#This Row],[Dato]]-88.59375)</f>
        <v>73.40625</v>
      </c>
      <c r="O164">
        <f>(Tabla1[[#This Row],[g-media]]^2)</f>
        <v>5388.4775390625</v>
      </c>
      <c r="P164">
        <f>(Tabla1[[#This Row],[(g-media)^2]]*Tabla1[[#This Row],[P(g)]])</f>
        <v>0</v>
      </c>
    </row>
    <row r="165" spans="11:16" x14ac:dyDescent="0.25">
      <c r="K165">
        <v>163</v>
      </c>
      <c r="L165">
        <v>0</v>
      </c>
      <c r="M165">
        <f>(Tabla1[[#This Row],[Frecuencia]]/64)</f>
        <v>0</v>
      </c>
      <c r="N165">
        <f>(Tabla1[[#This Row],[Dato]]-88.59375)</f>
        <v>74.40625</v>
      </c>
      <c r="O165">
        <f>(Tabla1[[#This Row],[g-media]]^2)</f>
        <v>5536.2900390625</v>
      </c>
      <c r="P165">
        <f>(Tabla1[[#This Row],[(g-media)^2]]*Tabla1[[#This Row],[P(g)]])</f>
        <v>0</v>
      </c>
    </row>
    <row r="166" spans="11:16" x14ac:dyDescent="0.25">
      <c r="K166">
        <v>164</v>
      </c>
      <c r="L166">
        <v>0</v>
      </c>
      <c r="M166">
        <f>(Tabla1[[#This Row],[Frecuencia]]/64)</f>
        <v>0</v>
      </c>
      <c r="N166">
        <f>(Tabla1[[#This Row],[Dato]]-88.59375)</f>
        <v>75.40625</v>
      </c>
      <c r="O166">
        <f>(Tabla1[[#This Row],[g-media]]^2)</f>
        <v>5686.1025390625</v>
      </c>
      <c r="P166">
        <f>(Tabla1[[#This Row],[(g-media)^2]]*Tabla1[[#This Row],[P(g)]])</f>
        <v>0</v>
      </c>
    </row>
    <row r="167" spans="11:16" x14ac:dyDescent="0.25">
      <c r="K167">
        <v>165</v>
      </c>
      <c r="L167">
        <v>0</v>
      </c>
      <c r="M167">
        <f>(Tabla1[[#This Row],[Frecuencia]]/64)</f>
        <v>0</v>
      </c>
      <c r="N167">
        <f>(Tabla1[[#This Row],[Dato]]-88.59375)</f>
        <v>76.40625</v>
      </c>
      <c r="O167">
        <f>(Tabla1[[#This Row],[g-media]]^2)</f>
        <v>5837.9150390625</v>
      </c>
      <c r="P167">
        <f>(Tabla1[[#This Row],[(g-media)^2]]*Tabla1[[#This Row],[P(g)]])</f>
        <v>0</v>
      </c>
    </row>
    <row r="168" spans="11:16" x14ac:dyDescent="0.25">
      <c r="K168">
        <v>166</v>
      </c>
      <c r="L168">
        <v>0</v>
      </c>
      <c r="M168">
        <f>(Tabla1[[#This Row],[Frecuencia]]/64)</f>
        <v>0</v>
      </c>
      <c r="N168">
        <f>(Tabla1[[#This Row],[Dato]]-88.59375)</f>
        <v>77.40625</v>
      </c>
      <c r="O168">
        <f>(Tabla1[[#This Row],[g-media]]^2)</f>
        <v>5991.7275390625</v>
      </c>
      <c r="P168">
        <f>(Tabla1[[#This Row],[(g-media)^2]]*Tabla1[[#This Row],[P(g)]])</f>
        <v>0</v>
      </c>
    </row>
    <row r="169" spans="11:16" x14ac:dyDescent="0.25">
      <c r="K169">
        <v>167</v>
      </c>
      <c r="L169">
        <v>0</v>
      </c>
      <c r="M169">
        <f>(Tabla1[[#This Row],[Frecuencia]]/64)</f>
        <v>0</v>
      </c>
      <c r="N169">
        <f>(Tabla1[[#This Row],[Dato]]-88.59375)</f>
        <v>78.40625</v>
      </c>
      <c r="O169">
        <f>(Tabla1[[#This Row],[g-media]]^2)</f>
        <v>6147.5400390625</v>
      </c>
      <c r="P169">
        <f>(Tabla1[[#This Row],[(g-media)^2]]*Tabla1[[#This Row],[P(g)]])</f>
        <v>0</v>
      </c>
    </row>
    <row r="170" spans="11:16" x14ac:dyDescent="0.25">
      <c r="K170">
        <v>168</v>
      </c>
      <c r="L170">
        <v>0</v>
      </c>
      <c r="M170">
        <f>(Tabla1[[#This Row],[Frecuencia]]/64)</f>
        <v>0</v>
      </c>
      <c r="N170">
        <f>(Tabla1[[#This Row],[Dato]]-88.59375)</f>
        <v>79.40625</v>
      </c>
      <c r="O170">
        <f>(Tabla1[[#This Row],[g-media]]^2)</f>
        <v>6305.3525390625</v>
      </c>
      <c r="P170">
        <f>(Tabla1[[#This Row],[(g-media)^2]]*Tabla1[[#This Row],[P(g)]])</f>
        <v>0</v>
      </c>
    </row>
    <row r="171" spans="11:16" x14ac:dyDescent="0.25">
      <c r="K171">
        <v>169</v>
      </c>
      <c r="L171">
        <v>0</v>
      </c>
      <c r="M171">
        <f>(Tabla1[[#This Row],[Frecuencia]]/64)</f>
        <v>0</v>
      </c>
      <c r="N171">
        <f>(Tabla1[[#This Row],[Dato]]-88.59375)</f>
        <v>80.40625</v>
      </c>
      <c r="O171">
        <f>(Tabla1[[#This Row],[g-media]]^2)</f>
        <v>6465.1650390625</v>
      </c>
      <c r="P171">
        <f>(Tabla1[[#This Row],[(g-media)^2]]*Tabla1[[#This Row],[P(g)]])</f>
        <v>0</v>
      </c>
    </row>
    <row r="172" spans="11:16" x14ac:dyDescent="0.25">
      <c r="K172">
        <v>170</v>
      </c>
      <c r="L172">
        <v>1</v>
      </c>
      <c r="M172">
        <f>(Tabla1[[#This Row],[Frecuencia]]/64)</f>
        <v>1.5625E-2</v>
      </c>
      <c r="N172">
        <f>(Tabla1[[#This Row],[Dato]]-88.59375)</f>
        <v>81.40625</v>
      </c>
      <c r="O172">
        <f>(Tabla1[[#This Row],[g-media]]^2)</f>
        <v>6626.9775390625</v>
      </c>
      <c r="P172">
        <f>(Tabla1[[#This Row],[(g-media)^2]]*Tabla1[[#This Row],[P(g)]])</f>
        <v>103.54652404785156</v>
      </c>
    </row>
    <row r="173" spans="11:16" x14ac:dyDescent="0.25">
      <c r="K173">
        <v>171</v>
      </c>
      <c r="L173">
        <v>0</v>
      </c>
      <c r="M173">
        <f>(Tabla1[[#This Row],[Frecuencia]]/64)</f>
        <v>0</v>
      </c>
      <c r="N173">
        <f>(Tabla1[[#This Row],[Dato]]-88.59375)</f>
        <v>82.40625</v>
      </c>
      <c r="O173">
        <f>(Tabla1[[#This Row],[g-media]]^2)</f>
        <v>6790.7900390625</v>
      </c>
      <c r="P173">
        <f>(Tabla1[[#This Row],[(g-media)^2]]*Tabla1[[#This Row],[P(g)]])</f>
        <v>0</v>
      </c>
    </row>
    <row r="174" spans="11:16" x14ac:dyDescent="0.25">
      <c r="K174">
        <v>172</v>
      </c>
      <c r="L174">
        <v>0</v>
      </c>
      <c r="M174">
        <f>(Tabla1[[#This Row],[Frecuencia]]/64)</f>
        <v>0</v>
      </c>
      <c r="N174">
        <f>(Tabla1[[#This Row],[Dato]]-88.59375)</f>
        <v>83.40625</v>
      </c>
      <c r="O174">
        <f>(Tabla1[[#This Row],[g-media]]^2)</f>
        <v>6956.6025390625</v>
      </c>
      <c r="P174">
        <f>(Tabla1[[#This Row],[(g-media)^2]]*Tabla1[[#This Row],[P(g)]])</f>
        <v>0</v>
      </c>
    </row>
    <row r="175" spans="11:16" x14ac:dyDescent="0.25">
      <c r="K175">
        <v>173</v>
      </c>
      <c r="L175">
        <v>0</v>
      </c>
      <c r="M175">
        <f>(Tabla1[[#This Row],[Frecuencia]]/64)</f>
        <v>0</v>
      </c>
      <c r="N175">
        <f>(Tabla1[[#This Row],[Dato]]-88.59375)</f>
        <v>84.40625</v>
      </c>
      <c r="O175">
        <f>(Tabla1[[#This Row],[g-media]]^2)</f>
        <v>7124.4150390625</v>
      </c>
      <c r="P175">
        <f>(Tabla1[[#This Row],[(g-media)^2]]*Tabla1[[#This Row],[P(g)]])</f>
        <v>0</v>
      </c>
    </row>
    <row r="176" spans="11:16" x14ac:dyDescent="0.25">
      <c r="K176">
        <v>174</v>
      </c>
      <c r="L176">
        <v>0</v>
      </c>
      <c r="M176">
        <f>(Tabla1[[#This Row],[Frecuencia]]/64)</f>
        <v>0</v>
      </c>
      <c r="N176">
        <f>(Tabla1[[#This Row],[Dato]]-88.59375)</f>
        <v>85.40625</v>
      </c>
      <c r="O176">
        <f>(Tabla1[[#This Row],[g-media]]^2)</f>
        <v>7294.2275390625</v>
      </c>
      <c r="P176">
        <f>(Tabla1[[#This Row],[(g-media)^2]]*Tabla1[[#This Row],[P(g)]])</f>
        <v>0</v>
      </c>
    </row>
    <row r="177" spans="11:16" x14ac:dyDescent="0.25">
      <c r="K177">
        <v>175</v>
      </c>
      <c r="L177">
        <v>0</v>
      </c>
      <c r="M177">
        <f>(Tabla1[[#This Row],[Frecuencia]]/64)</f>
        <v>0</v>
      </c>
      <c r="N177">
        <f>(Tabla1[[#This Row],[Dato]]-88.59375)</f>
        <v>86.40625</v>
      </c>
      <c r="O177">
        <f>(Tabla1[[#This Row],[g-media]]^2)</f>
        <v>7466.0400390625</v>
      </c>
      <c r="P177">
        <f>(Tabla1[[#This Row],[(g-media)^2]]*Tabla1[[#This Row],[P(g)]])</f>
        <v>0</v>
      </c>
    </row>
    <row r="178" spans="11:16" x14ac:dyDescent="0.25">
      <c r="K178">
        <v>176</v>
      </c>
      <c r="L178">
        <v>0</v>
      </c>
      <c r="M178">
        <f>(Tabla1[[#This Row],[Frecuencia]]/64)</f>
        <v>0</v>
      </c>
      <c r="N178">
        <f>(Tabla1[[#This Row],[Dato]]-88.59375)</f>
        <v>87.40625</v>
      </c>
      <c r="O178">
        <f>(Tabla1[[#This Row],[g-media]]^2)</f>
        <v>7639.8525390625</v>
      </c>
      <c r="P178">
        <f>(Tabla1[[#This Row],[(g-media)^2]]*Tabla1[[#This Row],[P(g)]])</f>
        <v>0</v>
      </c>
    </row>
    <row r="179" spans="11:16" x14ac:dyDescent="0.25">
      <c r="K179">
        <v>177</v>
      </c>
      <c r="L179">
        <v>0</v>
      </c>
      <c r="M179">
        <f>(Tabla1[[#This Row],[Frecuencia]]/64)</f>
        <v>0</v>
      </c>
      <c r="N179">
        <f>(Tabla1[[#This Row],[Dato]]-88.59375)</f>
        <v>88.40625</v>
      </c>
      <c r="O179">
        <f>(Tabla1[[#This Row],[g-media]]^2)</f>
        <v>7815.6650390625</v>
      </c>
      <c r="P179">
        <f>(Tabla1[[#This Row],[(g-media)^2]]*Tabla1[[#This Row],[P(g)]])</f>
        <v>0</v>
      </c>
    </row>
    <row r="180" spans="11:16" x14ac:dyDescent="0.25">
      <c r="K180">
        <v>178</v>
      </c>
      <c r="L180">
        <v>0</v>
      </c>
      <c r="M180">
        <f>(Tabla1[[#This Row],[Frecuencia]]/64)</f>
        <v>0</v>
      </c>
      <c r="N180">
        <f>(Tabla1[[#This Row],[Dato]]-88.59375)</f>
        <v>89.40625</v>
      </c>
      <c r="O180">
        <f>(Tabla1[[#This Row],[g-media]]^2)</f>
        <v>7993.4775390625</v>
      </c>
      <c r="P180">
        <f>(Tabla1[[#This Row],[(g-media)^2]]*Tabla1[[#This Row],[P(g)]])</f>
        <v>0</v>
      </c>
    </row>
    <row r="181" spans="11:16" x14ac:dyDescent="0.25">
      <c r="K181">
        <v>179</v>
      </c>
      <c r="L181">
        <v>0</v>
      </c>
      <c r="M181">
        <f>(Tabla1[[#This Row],[Frecuencia]]/64)</f>
        <v>0</v>
      </c>
      <c r="N181">
        <f>(Tabla1[[#This Row],[Dato]]-88.59375)</f>
        <v>90.40625</v>
      </c>
      <c r="O181">
        <f>(Tabla1[[#This Row],[g-media]]^2)</f>
        <v>8173.2900390625</v>
      </c>
      <c r="P181">
        <f>(Tabla1[[#This Row],[(g-media)^2]]*Tabla1[[#This Row],[P(g)]])</f>
        <v>0</v>
      </c>
    </row>
    <row r="182" spans="11:16" x14ac:dyDescent="0.25">
      <c r="K182">
        <v>180</v>
      </c>
      <c r="L182">
        <v>0</v>
      </c>
      <c r="M182">
        <f>(Tabla1[[#This Row],[Frecuencia]]/64)</f>
        <v>0</v>
      </c>
      <c r="N182">
        <f>(Tabla1[[#This Row],[Dato]]-88.59375)</f>
        <v>91.40625</v>
      </c>
      <c r="O182">
        <f>(Tabla1[[#This Row],[g-media]]^2)</f>
        <v>8355.1025390625</v>
      </c>
      <c r="P182">
        <f>(Tabla1[[#This Row],[(g-media)^2]]*Tabla1[[#This Row],[P(g)]])</f>
        <v>0</v>
      </c>
    </row>
    <row r="183" spans="11:16" x14ac:dyDescent="0.25">
      <c r="K183">
        <v>181</v>
      </c>
      <c r="L183">
        <v>0</v>
      </c>
      <c r="M183">
        <f>(Tabla1[[#This Row],[Frecuencia]]/64)</f>
        <v>0</v>
      </c>
      <c r="N183">
        <f>(Tabla1[[#This Row],[Dato]]-88.59375)</f>
        <v>92.40625</v>
      </c>
      <c r="O183">
        <f>(Tabla1[[#This Row],[g-media]]^2)</f>
        <v>8538.9150390625</v>
      </c>
      <c r="P183">
        <f>(Tabla1[[#This Row],[(g-media)^2]]*Tabla1[[#This Row],[P(g)]])</f>
        <v>0</v>
      </c>
    </row>
    <row r="184" spans="11:16" x14ac:dyDescent="0.25">
      <c r="K184">
        <v>182</v>
      </c>
      <c r="L184">
        <v>0</v>
      </c>
      <c r="M184">
        <f>(Tabla1[[#This Row],[Frecuencia]]/64)</f>
        <v>0</v>
      </c>
      <c r="N184">
        <f>(Tabla1[[#This Row],[Dato]]-88.59375)</f>
        <v>93.40625</v>
      </c>
      <c r="O184">
        <f>(Tabla1[[#This Row],[g-media]]^2)</f>
        <v>8724.7275390625</v>
      </c>
      <c r="P184">
        <f>(Tabla1[[#This Row],[(g-media)^2]]*Tabla1[[#This Row],[P(g)]])</f>
        <v>0</v>
      </c>
    </row>
    <row r="185" spans="11:16" x14ac:dyDescent="0.25">
      <c r="K185">
        <v>183</v>
      </c>
      <c r="L185">
        <v>0</v>
      </c>
      <c r="M185">
        <f>(Tabla1[[#This Row],[Frecuencia]]/64)</f>
        <v>0</v>
      </c>
      <c r="N185">
        <f>(Tabla1[[#This Row],[Dato]]-88.59375)</f>
        <v>94.40625</v>
      </c>
      <c r="O185">
        <f>(Tabla1[[#This Row],[g-media]]^2)</f>
        <v>8912.5400390625</v>
      </c>
      <c r="P185">
        <f>(Tabla1[[#This Row],[(g-media)^2]]*Tabla1[[#This Row],[P(g)]])</f>
        <v>0</v>
      </c>
    </row>
    <row r="186" spans="11:16" x14ac:dyDescent="0.25">
      <c r="K186">
        <v>184</v>
      </c>
      <c r="L186">
        <v>0</v>
      </c>
      <c r="M186">
        <f>(Tabla1[[#This Row],[Frecuencia]]/64)</f>
        <v>0</v>
      </c>
      <c r="N186">
        <f>(Tabla1[[#This Row],[Dato]]-88.59375)</f>
        <v>95.40625</v>
      </c>
      <c r="O186">
        <f>(Tabla1[[#This Row],[g-media]]^2)</f>
        <v>9102.3525390625</v>
      </c>
      <c r="P186">
        <f>(Tabla1[[#This Row],[(g-media)^2]]*Tabla1[[#This Row],[P(g)]])</f>
        <v>0</v>
      </c>
    </row>
    <row r="187" spans="11:16" x14ac:dyDescent="0.25">
      <c r="K187">
        <v>185</v>
      </c>
      <c r="L187">
        <v>0</v>
      </c>
      <c r="M187">
        <f>(Tabla1[[#This Row],[Frecuencia]]/64)</f>
        <v>0</v>
      </c>
      <c r="N187">
        <f>(Tabla1[[#This Row],[Dato]]-88.59375)</f>
        <v>96.40625</v>
      </c>
      <c r="O187">
        <f>(Tabla1[[#This Row],[g-media]]^2)</f>
        <v>9294.1650390625</v>
      </c>
      <c r="P187">
        <f>(Tabla1[[#This Row],[(g-media)^2]]*Tabla1[[#This Row],[P(g)]])</f>
        <v>0</v>
      </c>
    </row>
    <row r="188" spans="11:16" x14ac:dyDescent="0.25">
      <c r="K188">
        <v>186</v>
      </c>
      <c r="L188">
        <v>0</v>
      </c>
      <c r="M188">
        <f>(Tabla1[[#This Row],[Frecuencia]]/64)</f>
        <v>0</v>
      </c>
      <c r="N188">
        <f>(Tabla1[[#This Row],[Dato]]-88.59375)</f>
        <v>97.40625</v>
      </c>
      <c r="O188">
        <f>(Tabla1[[#This Row],[g-media]]^2)</f>
        <v>9487.9775390625</v>
      </c>
      <c r="P188">
        <f>(Tabla1[[#This Row],[(g-media)^2]]*Tabla1[[#This Row],[P(g)]])</f>
        <v>0</v>
      </c>
    </row>
    <row r="189" spans="11:16" x14ac:dyDescent="0.25">
      <c r="K189">
        <v>187</v>
      </c>
      <c r="L189">
        <v>0</v>
      </c>
      <c r="M189">
        <f>(Tabla1[[#This Row],[Frecuencia]]/64)</f>
        <v>0</v>
      </c>
      <c r="N189">
        <f>(Tabla1[[#This Row],[Dato]]-88.59375)</f>
        <v>98.40625</v>
      </c>
      <c r="O189">
        <f>(Tabla1[[#This Row],[g-media]]^2)</f>
        <v>9683.7900390625</v>
      </c>
      <c r="P189">
        <f>(Tabla1[[#This Row],[(g-media)^2]]*Tabla1[[#This Row],[P(g)]])</f>
        <v>0</v>
      </c>
    </row>
    <row r="190" spans="11:16" x14ac:dyDescent="0.25">
      <c r="K190">
        <v>188</v>
      </c>
      <c r="L190">
        <v>0</v>
      </c>
      <c r="M190">
        <f>(Tabla1[[#This Row],[Frecuencia]]/64)</f>
        <v>0</v>
      </c>
      <c r="N190">
        <f>(Tabla1[[#This Row],[Dato]]-88.59375)</f>
        <v>99.40625</v>
      </c>
      <c r="O190">
        <f>(Tabla1[[#This Row],[g-media]]^2)</f>
        <v>9881.6025390625</v>
      </c>
      <c r="P190">
        <f>(Tabla1[[#This Row],[(g-media)^2]]*Tabla1[[#This Row],[P(g)]])</f>
        <v>0</v>
      </c>
    </row>
    <row r="191" spans="11:16" x14ac:dyDescent="0.25">
      <c r="K191">
        <v>189</v>
      </c>
      <c r="L191">
        <v>0</v>
      </c>
      <c r="M191">
        <f>(Tabla1[[#This Row],[Frecuencia]]/64)</f>
        <v>0</v>
      </c>
      <c r="N191">
        <f>(Tabla1[[#This Row],[Dato]]-88.59375)</f>
        <v>100.40625</v>
      </c>
      <c r="O191">
        <f>(Tabla1[[#This Row],[g-media]]^2)</f>
        <v>10081.4150390625</v>
      </c>
      <c r="P191">
        <f>(Tabla1[[#This Row],[(g-media)^2]]*Tabla1[[#This Row],[P(g)]])</f>
        <v>0</v>
      </c>
    </row>
    <row r="192" spans="11:16" x14ac:dyDescent="0.25">
      <c r="K192">
        <v>190</v>
      </c>
      <c r="L192">
        <v>0</v>
      </c>
      <c r="M192">
        <f>(Tabla1[[#This Row],[Frecuencia]]/64)</f>
        <v>0</v>
      </c>
      <c r="N192">
        <f>(Tabla1[[#This Row],[Dato]]-88.59375)</f>
        <v>101.40625</v>
      </c>
      <c r="O192">
        <f>(Tabla1[[#This Row],[g-media]]^2)</f>
        <v>10283.2275390625</v>
      </c>
      <c r="P192">
        <f>(Tabla1[[#This Row],[(g-media)^2]]*Tabla1[[#This Row],[P(g)]])</f>
        <v>0</v>
      </c>
    </row>
    <row r="193" spans="11:16" x14ac:dyDescent="0.25">
      <c r="K193">
        <v>191</v>
      </c>
      <c r="L193">
        <v>0</v>
      </c>
      <c r="M193">
        <f>(Tabla1[[#This Row],[Frecuencia]]/64)</f>
        <v>0</v>
      </c>
      <c r="N193">
        <f>(Tabla1[[#This Row],[Dato]]-88.59375)</f>
        <v>102.40625</v>
      </c>
      <c r="O193">
        <f>(Tabla1[[#This Row],[g-media]]^2)</f>
        <v>10487.0400390625</v>
      </c>
      <c r="P193">
        <f>(Tabla1[[#This Row],[(g-media)^2]]*Tabla1[[#This Row],[P(g)]])</f>
        <v>0</v>
      </c>
    </row>
    <row r="194" spans="11:16" x14ac:dyDescent="0.25">
      <c r="K194">
        <v>192</v>
      </c>
      <c r="L194">
        <v>0</v>
      </c>
      <c r="M194">
        <f>(Tabla1[[#This Row],[Frecuencia]]/64)</f>
        <v>0</v>
      </c>
      <c r="N194">
        <f>(Tabla1[[#This Row],[Dato]]-88.59375)</f>
        <v>103.40625</v>
      </c>
      <c r="O194">
        <f>(Tabla1[[#This Row],[g-media]]^2)</f>
        <v>10692.8525390625</v>
      </c>
      <c r="P194">
        <f>(Tabla1[[#This Row],[(g-media)^2]]*Tabla1[[#This Row],[P(g)]])</f>
        <v>0</v>
      </c>
    </row>
    <row r="195" spans="11:16" x14ac:dyDescent="0.25">
      <c r="K195">
        <v>193</v>
      </c>
      <c r="L195">
        <v>0</v>
      </c>
      <c r="M195">
        <f>(Tabla1[[#This Row],[Frecuencia]]/64)</f>
        <v>0</v>
      </c>
      <c r="N195">
        <f>(Tabla1[[#This Row],[Dato]]-88.59375)</f>
        <v>104.40625</v>
      </c>
      <c r="O195">
        <f>(Tabla1[[#This Row],[g-media]]^2)</f>
        <v>10900.6650390625</v>
      </c>
      <c r="P195">
        <f>(Tabla1[[#This Row],[(g-media)^2]]*Tabla1[[#This Row],[P(g)]])</f>
        <v>0</v>
      </c>
    </row>
    <row r="196" spans="11:16" x14ac:dyDescent="0.25">
      <c r="K196">
        <v>194</v>
      </c>
      <c r="L196">
        <v>0</v>
      </c>
      <c r="M196">
        <f>(Tabla1[[#This Row],[Frecuencia]]/64)</f>
        <v>0</v>
      </c>
      <c r="N196">
        <f>(Tabla1[[#This Row],[Dato]]-88.59375)</f>
        <v>105.40625</v>
      </c>
      <c r="O196">
        <f>(Tabla1[[#This Row],[g-media]]^2)</f>
        <v>11110.4775390625</v>
      </c>
      <c r="P196">
        <f>(Tabla1[[#This Row],[(g-media)^2]]*Tabla1[[#This Row],[P(g)]])</f>
        <v>0</v>
      </c>
    </row>
    <row r="197" spans="11:16" x14ac:dyDescent="0.25">
      <c r="K197">
        <v>195</v>
      </c>
      <c r="L197">
        <v>0</v>
      </c>
      <c r="M197">
        <f>(Tabla1[[#This Row],[Frecuencia]]/64)</f>
        <v>0</v>
      </c>
      <c r="N197">
        <f>(Tabla1[[#This Row],[Dato]]-88.59375)</f>
        <v>106.40625</v>
      </c>
      <c r="O197">
        <f>(Tabla1[[#This Row],[g-media]]^2)</f>
        <v>11322.2900390625</v>
      </c>
      <c r="P197">
        <f>(Tabla1[[#This Row],[(g-media)^2]]*Tabla1[[#This Row],[P(g)]])</f>
        <v>0</v>
      </c>
    </row>
    <row r="198" spans="11:16" x14ac:dyDescent="0.25">
      <c r="K198">
        <v>196</v>
      </c>
      <c r="L198">
        <v>0</v>
      </c>
      <c r="M198">
        <f>(Tabla1[[#This Row],[Frecuencia]]/64)</f>
        <v>0</v>
      </c>
      <c r="N198">
        <f>(Tabla1[[#This Row],[Dato]]-88.59375)</f>
        <v>107.40625</v>
      </c>
      <c r="O198">
        <f>(Tabla1[[#This Row],[g-media]]^2)</f>
        <v>11536.1025390625</v>
      </c>
      <c r="P198">
        <f>(Tabla1[[#This Row],[(g-media)^2]]*Tabla1[[#This Row],[P(g)]])</f>
        <v>0</v>
      </c>
    </row>
    <row r="199" spans="11:16" x14ac:dyDescent="0.25">
      <c r="K199">
        <v>197</v>
      </c>
      <c r="L199">
        <v>0</v>
      </c>
      <c r="M199">
        <f>(Tabla1[[#This Row],[Frecuencia]]/64)</f>
        <v>0</v>
      </c>
      <c r="N199">
        <f>(Tabla1[[#This Row],[Dato]]-88.59375)</f>
        <v>108.40625</v>
      </c>
      <c r="O199">
        <f>(Tabla1[[#This Row],[g-media]]^2)</f>
        <v>11751.9150390625</v>
      </c>
      <c r="P199">
        <f>(Tabla1[[#This Row],[(g-media)^2]]*Tabla1[[#This Row],[P(g)]])</f>
        <v>0</v>
      </c>
    </row>
    <row r="200" spans="11:16" x14ac:dyDescent="0.25">
      <c r="K200">
        <v>198</v>
      </c>
      <c r="L200">
        <v>0</v>
      </c>
      <c r="M200">
        <f>(Tabla1[[#This Row],[Frecuencia]]/64)</f>
        <v>0</v>
      </c>
      <c r="N200">
        <f>(Tabla1[[#This Row],[Dato]]-88.59375)</f>
        <v>109.40625</v>
      </c>
      <c r="O200">
        <f>(Tabla1[[#This Row],[g-media]]^2)</f>
        <v>11969.7275390625</v>
      </c>
      <c r="P200">
        <f>(Tabla1[[#This Row],[(g-media)^2]]*Tabla1[[#This Row],[P(g)]])</f>
        <v>0</v>
      </c>
    </row>
    <row r="201" spans="11:16" x14ac:dyDescent="0.25">
      <c r="K201">
        <v>199</v>
      </c>
      <c r="L201">
        <v>0</v>
      </c>
      <c r="M201">
        <f>(Tabla1[[#This Row],[Frecuencia]]/64)</f>
        <v>0</v>
      </c>
      <c r="N201">
        <f>(Tabla1[[#This Row],[Dato]]-88.59375)</f>
        <v>110.40625</v>
      </c>
      <c r="O201">
        <f>(Tabla1[[#This Row],[g-media]]^2)</f>
        <v>12189.5400390625</v>
      </c>
      <c r="P201">
        <f>(Tabla1[[#This Row],[(g-media)^2]]*Tabla1[[#This Row],[P(g)]])</f>
        <v>0</v>
      </c>
    </row>
    <row r="202" spans="11:16" x14ac:dyDescent="0.25">
      <c r="K202">
        <v>200</v>
      </c>
      <c r="L202">
        <v>4</v>
      </c>
      <c r="M202">
        <f>(Tabla1[[#This Row],[Frecuencia]]/64)</f>
        <v>6.25E-2</v>
      </c>
      <c r="N202">
        <f>(Tabla1[[#This Row],[Dato]]-88.59375)</f>
        <v>111.40625</v>
      </c>
      <c r="O202">
        <f>(Tabla1[[#This Row],[g-media]]^2)</f>
        <v>12411.3525390625</v>
      </c>
      <c r="P202">
        <f>(Tabla1[[#This Row],[(g-media)^2]]*Tabla1[[#This Row],[P(g)]])</f>
        <v>775.70953369140625</v>
      </c>
    </row>
    <row r="203" spans="11:16" x14ac:dyDescent="0.25">
      <c r="K203">
        <v>201</v>
      </c>
      <c r="L203">
        <v>0</v>
      </c>
      <c r="M203">
        <f>(Tabla1[[#This Row],[Frecuencia]]/64)</f>
        <v>0</v>
      </c>
      <c r="N203">
        <f>(Tabla1[[#This Row],[Dato]]-88.59375)</f>
        <v>112.40625</v>
      </c>
      <c r="O203">
        <f>(Tabla1[[#This Row],[g-media]]^2)</f>
        <v>12635.1650390625</v>
      </c>
      <c r="P203">
        <f>(Tabla1[[#This Row],[(g-media)^2]]*Tabla1[[#This Row],[P(g)]])</f>
        <v>0</v>
      </c>
    </row>
    <row r="204" spans="11:16" x14ac:dyDescent="0.25">
      <c r="K204">
        <v>202</v>
      </c>
      <c r="L204">
        <v>0</v>
      </c>
      <c r="M204">
        <f>(Tabla1[[#This Row],[Frecuencia]]/64)</f>
        <v>0</v>
      </c>
      <c r="N204">
        <f>(Tabla1[[#This Row],[Dato]]-88.59375)</f>
        <v>113.40625</v>
      </c>
      <c r="O204">
        <f>(Tabla1[[#This Row],[g-media]]^2)</f>
        <v>12860.9775390625</v>
      </c>
      <c r="P204">
        <f>(Tabla1[[#This Row],[(g-media)^2]]*Tabla1[[#This Row],[P(g)]])</f>
        <v>0</v>
      </c>
    </row>
    <row r="205" spans="11:16" x14ac:dyDescent="0.25">
      <c r="K205">
        <v>203</v>
      </c>
      <c r="L205">
        <v>0</v>
      </c>
      <c r="M205">
        <f>(Tabla1[[#This Row],[Frecuencia]]/64)</f>
        <v>0</v>
      </c>
      <c r="N205">
        <f>(Tabla1[[#This Row],[Dato]]-88.59375)</f>
        <v>114.40625</v>
      </c>
      <c r="O205">
        <f>(Tabla1[[#This Row],[g-media]]^2)</f>
        <v>13088.7900390625</v>
      </c>
      <c r="P205">
        <f>(Tabla1[[#This Row],[(g-media)^2]]*Tabla1[[#This Row],[P(g)]])</f>
        <v>0</v>
      </c>
    </row>
    <row r="206" spans="11:16" x14ac:dyDescent="0.25">
      <c r="K206">
        <v>204</v>
      </c>
      <c r="L206">
        <v>0</v>
      </c>
      <c r="M206">
        <f>(Tabla1[[#This Row],[Frecuencia]]/64)</f>
        <v>0</v>
      </c>
      <c r="N206">
        <f>(Tabla1[[#This Row],[Dato]]-88.59375)</f>
        <v>115.40625</v>
      </c>
      <c r="O206">
        <f>(Tabla1[[#This Row],[g-media]]^2)</f>
        <v>13318.6025390625</v>
      </c>
      <c r="P206">
        <f>(Tabla1[[#This Row],[(g-media)^2]]*Tabla1[[#This Row],[P(g)]])</f>
        <v>0</v>
      </c>
    </row>
    <row r="207" spans="11:16" x14ac:dyDescent="0.25">
      <c r="K207">
        <v>205</v>
      </c>
      <c r="L207">
        <v>0</v>
      </c>
      <c r="M207">
        <f>(Tabla1[[#This Row],[Frecuencia]]/64)</f>
        <v>0</v>
      </c>
      <c r="N207">
        <f>(Tabla1[[#This Row],[Dato]]-88.59375)</f>
        <v>116.40625</v>
      </c>
      <c r="O207">
        <f>(Tabla1[[#This Row],[g-media]]^2)</f>
        <v>13550.4150390625</v>
      </c>
      <c r="P207">
        <f>(Tabla1[[#This Row],[(g-media)^2]]*Tabla1[[#This Row],[P(g)]])</f>
        <v>0</v>
      </c>
    </row>
    <row r="208" spans="11:16" x14ac:dyDescent="0.25">
      <c r="K208">
        <v>206</v>
      </c>
      <c r="L208">
        <v>0</v>
      </c>
      <c r="M208">
        <f>(Tabla1[[#This Row],[Frecuencia]]/64)</f>
        <v>0</v>
      </c>
      <c r="N208">
        <f>(Tabla1[[#This Row],[Dato]]-88.59375)</f>
        <v>117.40625</v>
      </c>
      <c r="O208">
        <f>(Tabla1[[#This Row],[g-media]]^2)</f>
        <v>13784.2275390625</v>
      </c>
      <c r="P208">
        <f>(Tabla1[[#This Row],[(g-media)^2]]*Tabla1[[#This Row],[P(g)]])</f>
        <v>0</v>
      </c>
    </row>
    <row r="209" spans="11:16" x14ac:dyDescent="0.25">
      <c r="K209">
        <v>207</v>
      </c>
      <c r="L209">
        <v>0</v>
      </c>
      <c r="M209">
        <f>(Tabla1[[#This Row],[Frecuencia]]/64)</f>
        <v>0</v>
      </c>
      <c r="N209">
        <f>(Tabla1[[#This Row],[Dato]]-88.59375)</f>
        <v>118.40625</v>
      </c>
      <c r="O209">
        <f>(Tabla1[[#This Row],[g-media]]^2)</f>
        <v>14020.0400390625</v>
      </c>
      <c r="P209">
        <f>(Tabla1[[#This Row],[(g-media)^2]]*Tabla1[[#This Row],[P(g)]])</f>
        <v>0</v>
      </c>
    </row>
    <row r="210" spans="11:16" x14ac:dyDescent="0.25">
      <c r="K210">
        <v>208</v>
      </c>
      <c r="L210">
        <v>1</v>
      </c>
      <c r="M210">
        <f>(Tabla1[[#This Row],[Frecuencia]]/64)</f>
        <v>1.5625E-2</v>
      </c>
      <c r="N210">
        <f>(Tabla1[[#This Row],[Dato]]-88.59375)</f>
        <v>119.40625</v>
      </c>
      <c r="O210">
        <f>(Tabla1[[#This Row],[g-media]]^2)</f>
        <v>14257.8525390625</v>
      </c>
      <c r="P210">
        <f>(Tabla1[[#This Row],[(g-media)^2]]*Tabla1[[#This Row],[P(g)]])</f>
        <v>222.77894592285156</v>
      </c>
    </row>
    <row r="211" spans="11:16" x14ac:dyDescent="0.25">
      <c r="K211">
        <v>209</v>
      </c>
      <c r="L211">
        <v>0</v>
      </c>
      <c r="M211">
        <f>(Tabla1[[#This Row],[Frecuencia]]/64)</f>
        <v>0</v>
      </c>
      <c r="N211">
        <f>(Tabla1[[#This Row],[Dato]]-88.59375)</f>
        <v>120.40625</v>
      </c>
      <c r="O211">
        <f>(Tabla1[[#This Row],[g-media]]^2)</f>
        <v>14497.6650390625</v>
      </c>
      <c r="P211">
        <f>(Tabla1[[#This Row],[(g-media)^2]]*Tabla1[[#This Row],[P(g)]])</f>
        <v>0</v>
      </c>
    </row>
    <row r="212" spans="11:16" x14ac:dyDescent="0.25">
      <c r="K212">
        <v>210</v>
      </c>
      <c r="L212">
        <v>3</v>
      </c>
      <c r="M212">
        <f>(Tabla1[[#This Row],[Frecuencia]]/64)</f>
        <v>4.6875E-2</v>
      </c>
      <c r="N212">
        <f>(Tabla1[[#This Row],[Dato]]-88.59375)</f>
        <v>121.40625</v>
      </c>
      <c r="O212">
        <f>(Tabla1[[#This Row],[g-media]]^2)</f>
        <v>14739.4775390625</v>
      </c>
      <c r="P212">
        <f>(Tabla1[[#This Row],[(g-media)^2]]*Tabla1[[#This Row],[P(g)]])</f>
        <v>690.91300964355469</v>
      </c>
    </row>
    <row r="213" spans="11:16" x14ac:dyDescent="0.25">
      <c r="K213">
        <v>211</v>
      </c>
      <c r="L213">
        <v>0</v>
      </c>
      <c r="M213">
        <f>(Tabla1[[#This Row],[Frecuencia]]/64)</f>
        <v>0</v>
      </c>
      <c r="N213">
        <f>(Tabla1[[#This Row],[Dato]]-88.59375)</f>
        <v>122.40625</v>
      </c>
      <c r="O213">
        <f>(Tabla1[[#This Row],[g-media]]^2)</f>
        <v>14983.2900390625</v>
      </c>
      <c r="P213">
        <f>(Tabla1[[#This Row],[(g-media)^2]]*Tabla1[[#This Row],[P(g)]])</f>
        <v>0</v>
      </c>
    </row>
    <row r="214" spans="11:16" x14ac:dyDescent="0.25">
      <c r="K214">
        <v>212</v>
      </c>
      <c r="L214">
        <v>0</v>
      </c>
      <c r="M214">
        <f>(Tabla1[[#This Row],[Frecuencia]]/64)</f>
        <v>0</v>
      </c>
      <c r="N214">
        <f>(Tabla1[[#This Row],[Dato]]-88.59375)</f>
        <v>123.40625</v>
      </c>
      <c r="O214">
        <f>(Tabla1[[#This Row],[g-media]]^2)</f>
        <v>15229.1025390625</v>
      </c>
      <c r="P214">
        <f>(Tabla1[[#This Row],[(g-media)^2]]*Tabla1[[#This Row],[P(g)]])</f>
        <v>0</v>
      </c>
    </row>
    <row r="215" spans="11:16" x14ac:dyDescent="0.25">
      <c r="K215">
        <v>213</v>
      </c>
      <c r="L215">
        <v>0</v>
      </c>
      <c r="M215">
        <f>(Tabla1[[#This Row],[Frecuencia]]/64)</f>
        <v>0</v>
      </c>
      <c r="N215">
        <f>(Tabla1[[#This Row],[Dato]]-88.59375)</f>
        <v>124.40625</v>
      </c>
      <c r="O215">
        <f>(Tabla1[[#This Row],[g-media]]^2)</f>
        <v>15476.9150390625</v>
      </c>
      <c r="P215">
        <f>(Tabla1[[#This Row],[(g-media)^2]]*Tabla1[[#This Row],[P(g)]])</f>
        <v>0</v>
      </c>
    </row>
    <row r="216" spans="11:16" x14ac:dyDescent="0.25">
      <c r="K216">
        <v>214</v>
      </c>
      <c r="L216">
        <v>0</v>
      </c>
      <c r="M216">
        <f>(Tabla1[[#This Row],[Frecuencia]]/64)</f>
        <v>0</v>
      </c>
      <c r="N216">
        <f>(Tabla1[[#This Row],[Dato]]-88.59375)</f>
        <v>125.40625</v>
      </c>
      <c r="O216">
        <f>(Tabla1[[#This Row],[g-media]]^2)</f>
        <v>15726.7275390625</v>
      </c>
      <c r="P216">
        <f>(Tabla1[[#This Row],[(g-media)^2]]*Tabla1[[#This Row],[P(g)]])</f>
        <v>0</v>
      </c>
    </row>
    <row r="217" spans="11:16" x14ac:dyDescent="0.25">
      <c r="K217">
        <v>215</v>
      </c>
      <c r="L217">
        <v>0</v>
      </c>
      <c r="M217">
        <f>(Tabla1[[#This Row],[Frecuencia]]/64)</f>
        <v>0</v>
      </c>
      <c r="N217">
        <f>(Tabla1[[#This Row],[Dato]]-88.59375)</f>
        <v>126.40625</v>
      </c>
      <c r="O217">
        <f>(Tabla1[[#This Row],[g-media]]^2)</f>
        <v>15978.5400390625</v>
      </c>
      <c r="P217">
        <f>(Tabla1[[#This Row],[(g-media)^2]]*Tabla1[[#This Row],[P(g)]])</f>
        <v>0</v>
      </c>
    </row>
    <row r="218" spans="11:16" x14ac:dyDescent="0.25">
      <c r="K218">
        <v>216</v>
      </c>
      <c r="L218">
        <v>0</v>
      </c>
      <c r="M218">
        <f>(Tabla1[[#This Row],[Frecuencia]]/64)</f>
        <v>0</v>
      </c>
      <c r="N218">
        <f>(Tabla1[[#This Row],[Dato]]-88.59375)</f>
        <v>127.40625</v>
      </c>
      <c r="O218">
        <f>(Tabla1[[#This Row],[g-media]]^2)</f>
        <v>16232.3525390625</v>
      </c>
      <c r="P218">
        <f>(Tabla1[[#This Row],[(g-media)^2]]*Tabla1[[#This Row],[P(g)]])</f>
        <v>0</v>
      </c>
    </row>
    <row r="219" spans="11:16" x14ac:dyDescent="0.25">
      <c r="K219">
        <v>217</v>
      </c>
      <c r="L219">
        <v>0</v>
      </c>
      <c r="M219">
        <f>(Tabla1[[#This Row],[Frecuencia]]/64)</f>
        <v>0</v>
      </c>
      <c r="N219">
        <f>(Tabla1[[#This Row],[Dato]]-88.59375)</f>
        <v>128.40625</v>
      </c>
      <c r="O219">
        <f>(Tabla1[[#This Row],[g-media]]^2)</f>
        <v>16488.1650390625</v>
      </c>
      <c r="P219">
        <f>(Tabla1[[#This Row],[(g-media)^2]]*Tabla1[[#This Row],[P(g)]])</f>
        <v>0</v>
      </c>
    </row>
    <row r="220" spans="11:16" x14ac:dyDescent="0.25">
      <c r="K220">
        <v>218</v>
      </c>
      <c r="L220">
        <v>1</v>
      </c>
      <c r="M220">
        <f>(Tabla1[[#This Row],[Frecuencia]]/64)</f>
        <v>1.5625E-2</v>
      </c>
      <c r="N220">
        <f>(Tabla1[[#This Row],[Dato]]-88.59375)</f>
        <v>129.40625</v>
      </c>
      <c r="O220">
        <f>(Tabla1[[#This Row],[g-media]]^2)</f>
        <v>16745.9775390625</v>
      </c>
      <c r="P220">
        <f>(Tabla1[[#This Row],[(g-media)^2]]*Tabla1[[#This Row],[P(g)]])</f>
        <v>261.65589904785156</v>
      </c>
    </row>
    <row r="221" spans="11:16" x14ac:dyDescent="0.25">
      <c r="K221">
        <v>219</v>
      </c>
      <c r="L221">
        <v>0</v>
      </c>
      <c r="M221">
        <f>(Tabla1[[#This Row],[Frecuencia]]/64)</f>
        <v>0</v>
      </c>
      <c r="N221">
        <f>(Tabla1[[#This Row],[Dato]]-88.59375)</f>
        <v>130.40625</v>
      </c>
      <c r="O221">
        <f>(Tabla1[[#This Row],[g-media]]^2)</f>
        <v>17005.7900390625</v>
      </c>
      <c r="P221">
        <f>(Tabla1[[#This Row],[(g-media)^2]]*Tabla1[[#This Row],[P(g)]])</f>
        <v>0</v>
      </c>
    </row>
    <row r="222" spans="11:16" x14ac:dyDescent="0.25">
      <c r="K222">
        <v>220</v>
      </c>
      <c r="L222">
        <v>0</v>
      </c>
      <c r="M222">
        <f>(Tabla1[[#This Row],[Frecuencia]]/64)</f>
        <v>0</v>
      </c>
      <c r="N222">
        <f>(Tabla1[[#This Row],[Dato]]-88.59375)</f>
        <v>131.40625</v>
      </c>
      <c r="O222">
        <f>(Tabla1[[#This Row],[g-media]]^2)</f>
        <v>17267.6025390625</v>
      </c>
      <c r="P222">
        <f>(Tabla1[[#This Row],[(g-media)^2]]*Tabla1[[#This Row],[P(g)]])</f>
        <v>0</v>
      </c>
    </row>
    <row r="223" spans="11:16" x14ac:dyDescent="0.25">
      <c r="K223">
        <v>221</v>
      </c>
      <c r="L223">
        <v>0</v>
      </c>
      <c r="M223">
        <f>(Tabla1[[#This Row],[Frecuencia]]/64)</f>
        <v>0</v>
      </c>
      <c r="N223">
        <f>(Tabla1[[#This Row],[Dato]]-88.59375)</f>
        <v>132.40625</v>
      </c>
      <c r="O223">
        <f>(Tabla1[[#This Row],[g-media]]^2)</f>
        <v>17531.4150390625</v>
      </c>
      <c r="P223">
        <f>(Tabla1[[#This Row],[(g-media)^2]]*Tabla1[[#This Row],[P(g)]])</f>
        <v>0</v>
      </c>
    </row>
    <row r="224" spans="11:16" x14ac:dyDescent="0.25">
      <c r="K224">
        <v>222</v>
      </c>
      <c r="L224">
        <v>0</v>
      </c>
      <c r="M224">
        <f>(Tabla1[[#This Row],[Frecuencia]]/64)</f>
        <v>0</v>
      </c>
      <c r="N224">
        <f>(Tabla1[[#This Row],[Dato]]-88.59375)</f>
        <v>133.40625</v>
      </c>
      <c r="O224">
        <f>(Tabla1[[#This Row],[g-media]]^2)</f>
        <v>17797.2275390625</v>
      </c>
      <c r="P224">
        <f>(Tabla1[[#This Row],[(g-media)^2]]*Tabla1[[#This Row],[P(g)]])</f>
        <v>0</v>
      </c>
    </row>
    <row r="225" spans="11:16" x14ac:dyDescent="0.25">
      <c r="K225">
        <v>223</v>
      </c>
      <c r="L225">
        <v>0</v>
      </c>
      <c r="M225">
        <f>(Tabla1[[#This Row],[Frecuencia]]/64)</f>
        <v>0</v>
      </c>
      <c r="N225">
        <f>(Tabla1[[#This Row],[Dato]]-88.59375)</f>
        <v>134.40625</v>
      </c>
      <c r="O225">
        <f>(Tabla1[[#This Row],[g-media]]^2)</f>
        <v>18065.0400390625</v>
      </c>
      <c r="P225">
        <f>(Tabla1[[#This Row],[(g-media)^2]]*Tabla1[[#This Row],[P(g)]])</f>
        <v>0</v>
      </c>
    </row>
    <row r="226" spans="11:16" x14ac:dyDescent="0.25">
      <c r="K226">
        <v>224</v>
      </c>
      <c r="L226">
        <v>1</v>
      </c>
      <c r="M226">
        <f>(Tabla1[[#This Row],[Frecuencia]]/64)</f>
        <v>1.5625E-2</v>
      </c>
      <c r="N226">
        <f>(Tabla1[[#This Row],[Dato]]-88.59375)</f>
        <v>135.40625</v>
      </c>
      <c r="O226">
        <f>(Tabla1[[#This Row],[g-media]]^2)</f>
        <v>18334.8525390625</v>
      </c>
      <c r="P226">
        <f>(Tabla1[[#This Row],[(g-media)^2]]*Tabla1[[#This Row],[P(g)]])</f>
        <v>286.48207092285156</v>
      </c>
    </row>
    <row r="227" spans="11:16" x14ac:dyDescent="0.25">
      <c r="K227">
        <v>225</v>
      </c>
      <c r="L227">
        <v>0</v>
      </c>
      <c r="M227">
        <f>(Tabla1[[#This Row],[Frecuencia]]/64)</f>
        <v>0</v>
      </c>
      <c r="N227">
        <f>(Tabla1[[#This Row],[Dato]]-88.59375)</f>
        <v>136.40625</v>
      </c>
      <c r="O227">
        <f>(Tabla1[[#This Row],[g-media]]^2)</f>
        <v>18606.6650390625</v>
      </c>
      <c r="P227">
        <f>(Tabla1[[#This Row],[(g-media)^2]]*Tabla1[[#This Row],[P(g)]])</f>
        <v>0</v>
      </c>
    </row>
    <row r="228" spans="11:16" x14ac:dyDescent="0.25">
      <c r="K228">
        <v>226</v>
      </c>
      <c r="L228">
        <v>4</v>
      </c>
      <c r="M228">
        <f>(Tabla1[[#This Row],[Frecuencia]]/64)</f>
        <v>6.25E-2</v>
      </c>
      <c r="N228">
        <f>(Tabla1[[#This Row],[Dato]]-88.59375)</f>
        <v>137.40625</v>
      </c>
      <c r="O228">
        <f>(Tabla1[[#This Row],[g-media]]^2)</f>
        <v>18880.4775390625</v>
      </c>
      <c r="P228">
        <f>(Tabla1[[#This Row],[(g-media)^2]]*Tabla1[[#This Row],[P(g)]])</f>
        <v>1180.0298461914063</v>
      </c>
    </row>
    <row r="229" spans="11:16" x14ac:dyDescent="0.25">
      <c r="K229">
        <v>227</v>
      </c>
      <c r="L229">
        <v>0</v>
      </c>
      <c r="M229">
        <f>(Tabla1[[#This Row],[Frecuencia]]/64)</f>
        <v>0</v>
      </c>
      <c r="N229">
        <f>(Tabla1[[#This Row],[Dato]]-88.59375)</f>
        <v>138.40625</v>
      </c>
      <c r="O229">
        <f>(Tabla1[[#This Row],[g-media]]^2)</f>
        <v>19156.2900390625</v>
      </c>
      <c r="P229">
        <f>(Tabla1[[#This Row],[(g-media)^2]]*Tabla1[[#This Row],[P(g)]])</f>
        <v>0</v>
      </c>
    </row>
    <row r="230" spans="11:16" x14ac:dyDescent="0.25">
      <c r="K230">
        <v>228</v>
      </c>
      <c r="L230">
        <v>0</v>
      </c>
      <c r="M230">
        <f>(Tabla1[[#This Row],[Frecuencia]]/64)</f>
        <v>0</v>
      </c>
      <c r="N230">
        <f>(Tabla1[[#This Row],[Dato]]-88.59375)</f>
        <v>139.40625</v>
      </c>
      <c r="O230">
        <f>(Tabla1[[#This Row],[g-media]]^2)</f>
        <v>19434.1025390625</v>
      </c>
      <c r="P230">
        <f>(Tabla1[[#This Row],[(g-media)^2]]*Tabla1[[#This Row],[P(g)]])</f>
        <v>0</v>
      </c>
    </row>
    <row r="231" spans="11:16" x14ac:dyDescent="0.25">
      <c r="K231">
        <v>229</v>
      </c>
      <c r="L231">
        <v>0</v>
      </c>
      <c r="M231">
        <f>(Tabla1[[#This Row],[Frecuencia]]/64)</f>
        <v>0</v>
      </c>
      <c r="N231">
        <f>(Tabla1[[#This Row],[Dato]]-88.59375)</f>
        <v>140.40625</v>
      </c>
      <c r="O231">
        <f>(Tabla1[[#This Row],[g-media]]^2)</f>
        <v>19713.9150390625</v>
      </c>
      <c r="P231">
        <f>(Tabla1[[#This Row],[(g-media)^2]]*Tabla1[[#This Row],[P(g)]])</f>
        <v>0</v>
      </c>
    </row>
    <row r="232" spans="11:16" x14ac:dyDescent="0.25">
      <c r="K232">
        <v>230</v>
      </c>
      <c r="L232">
        <v>0</v>
      </c>
      <c r="M232">
        <f>(Tabla1[[#This Row],[Frecuencia]]/64)</f>
        <v>0</v>
      </c>
      <c r="N232">
        <f>(Tabla1[[#This Row],[Dato]]-88.59375)</f>
        <v>141.40625</v>
      </c>
      <c r="O232">
        <f>(Tabla1[[#This Row],[g-media]]^2)</f>
        <v>19995.7275390625</v>
      </c>
      <c r="P232">
        <f>(Tabla1[[#This Row],[(g-media)^2]]*Tabla1[[#This Row],[P(g)]])</f>
        <v>0</v>
      </c>
    </row>
    <row r="233" spans="11:16" x14ac:dyDescent="0.25">
      <c r="K233">
        <v>231</v>
      </c>
      <c r="L233">
        <v>0</v>
      </c>
      <c r="M233">
        <f>(Tabla1[[#This Row],[Frecuencia]]/64)</f>
        <v>0</v>
      </c>
      <c r="N233">
        <f>(Tabla1[[#This Row],[Dato]]-88.59375)</f>
        <v>142.40625</v>
      </c>
      <c r="O233">
        <f>(Tabla1[[#This Row],[g-media]]^2)</f>
        <v>20279.5400390625</v>
      </c>
      <c r="P233">
        <f>(Tabla1[[#This Row],[(g-media)^2]]*Tabla1[[#This Row],[P(g)]])</f>
        <v>0</v>
      </c>
    </row>
    <row r="234" spans="11:16" x14ac:dyDescent="0.25">
      <c r="K234">
        <v>232</v>
      </c>
      <c r="L234">
        <v>0</v>
      </c>
      <c r="M234">
        <f>(Tabla1[[#This Row],[Frecuencia]]/64)</f>
        <v>0</v>
      </c>
      <c r="N234">
        <f>(Tabla1[[#This Row],[Dato]]-88.59375)</f>
        <v>143.40625</v>
      </c>
      <c r="O234">
        <f>(Tabla1[[#This Row],[g-media]]^2)</f>
        <v>20565.3525390625</v>
      </c>
      <c r="P234">
        <f>(Tabla1[[#This Row],[(g-media)^2]]*Tabla1[[#This Row],[P(g)]])</f>
        <v>0</v>
      </c>
    </row>
    <row r="235" spans="11:16" x14ac:dyDescent="0.25">
      <c r="K235">
        <v>233</v>
      </c>
      <c r="L235">
        <v>0</v>
      </c>
      <c r="M235">
        <f>(Tabla1[[#This Row],[Frecuencia]]/64)</f>
        <v>0</v>
      </c>
      <c r="N235">
        <f>(Tabla1[[#This Row],[Dato]]-88.59375)</f>
        <v>144.40625</v>
      </c>
      <c r="O235">
        <f>(Tabla1[[#This Row],[g-media]]^2)</f>
        <v>20853.1650390625</v>
      </c>
      <c r="P235">
        <f>(Tabla1[[#This Row],[(g-media)^2]]*Tabla1[[#This Row],[P(g)]])</f>
        <v>0</v>
      </c>
    </row>
    <row r="236" spans="11:16" x14ac:dyDescent="0.25">
      <c r="K236">
        <v>234</v>
      </c>
      <c r="L236">
        <v>0</v>
      </c>
      <c r="M236">
        <f>(Tabla1[[#This Row],[Frecuencia]]/64)</f>
        <v>0</v>
      </c>
      <c r="N236">
        <f>(Tabla1[[#This Row],[Dato]]-88.59375)</f>
        <v>145.40625</v>
      </c>
      <c r="O236">
        <f>(Tabla1[[#This Row],[g-media]]^2)</f>
        <v>21142.9775390625</v>
      </c>
      <c r="P236">
        <f>(Tabla1[[#This Row],[(g-media)^2]]*Tabla1[[#This Row],[P(g)]])</f>
        <v>0</v>
      </c>
    </row>
    <row r="237" spans="11:16" x14ac:dyDescent="0.25">
      <c r="K237">
        <v>235</v>
      </c>
      <c r="L237">
        <v>0</v>
      </c>
      <c r="M237">
        <f>(Tabla1[[#This Row],[Frecuencia]]/64)</f>
        <v>0</v>
      </c>
      <c r="N237">
        <f>(Tabla1[[#This Row],[Dato]]-88.59375)</f>
        <v>146.40625</v>
      </c>
      <c r="O237">
        <f>(Tabla1[[#This Row],[g-media]]^2)</f>
        <v>21434.7900390625</v>
      </c>
      <c r="P237">
        <f>(Tabla1[[#This Row],[(g-media)^2]]*Tabla1[[#This Row],[P(g)]])</f>
        <v>0</v>
      </c>
    </row>
    <row r="238" spans="11:16" x14ac:dyDescent="0.25">
      <c r="K238">
        <v>236</v>
      </c>
      <c r="L238">
        <v>0</v>
      </c>
      <c r="M238">
        <f>(Tabla1[[#This Row],[Frecuencia]]/64)</f>
        <v>0</v>
      </c>
      <c r="N238">
        <f>(Tabla1[[#This Row],[Dato]]-88.59375)</f>
        <v>147.40625</v>
      </c>
      <c r="O238">
        <f>(Tabla1[[#This Row],[g-media]]^2)</f>
        <v>21728.6025390625</v>
      </c>
      <c r="P238">
        <f>(Tabla1[[#This Row],[(g-media)^2]]*Tabla1[[#This Row],[P(g)]])</f>
        <v>0</v>
      </c>
    </row>
    <row r="239" spans="11:16" x14ac:dyDescent="0.25">
      <c r="K239">
        <v>237</v>
      </c>
      <c r="L239">
        <v>0</v>
      </c>
      <c r="M239">
        <f>(Tabla1[[#This Row],[Frecuencia]]/64)</f>
        <v>0</v>
      </c>
      <c r="N239">
        <f>(Tabla1[[#This Row],[Dato]]-88.59375)</f>
        <v>148.40625</v>
      </c>
      <c r="O239">
        <f>(Tabla1[[#This Row],[g-media]]^2)</f>
        <v>22024.4150390625</v>
      </c>
      <c r="P239">
        <f>(Tabla1[[#This Row],[(g-media)^2]]*Tabla1[[#This Row],[P(g)]])</f>
        <v>0</v>
      </c>
    </row>
    <row r="240" spans="11:16" x14ac:dyDescent="0.25">
      <c r="K240">
        <v>238</v>
      </c>
      <c r="L240">
        <v>0</v>
      </c>
      <c r="M240">
        <f>(Tabla1[[#This Row],[Frecuencia]]/64)</f>
        <v>0</v>
      </c>
      <c r="N240">
        <f>(Tabla1[[#This Row],[Dato]]-88.59375)</f>
        <v>149.40625</v>
      </c>
      <c r="O240">
        <f>(Tabla1[[#This Row],[g-media]]^2)</f>
        <v>22322.2275390625</v>
      </c>
      <c r="P240">
        <f>(Tabla1[[#This Row],[(g-media)^2]]*Tabla1[[#This Row],[P(g)]])</f>
        <v>0</v>
      </c>
    </row>
    <row r="241" spans="11:16" x14ac:dyDescent="0.25">
      <c r="K241">
        <v>239</v>
      </c>
      <c r="L241">
        <v>1</v>
      </c>
      <c r="M241">
        <f>(Tabla1[[#This Row],[Frecuencia]]/64)</f>
        <v>1.5625E-2</v>
      </c>
      <c r="N241">
        <f>(Tabla1[[#This Row],[Dato]]-88.59375)</f>
        <v>150.40625</v>
      </c>
      <c r="O241">
        <f>(Tabla1[[#This Row],[g-media]]^2)</f>
        <v>22622.0400390625</v>
      </c>
      <c r="P241">
        <f>(Tabla1[[#This Row],[(g-media)^2]]*Tabla1[[#This Row],[P(g)]])</f>
        <v>353.46937561035156</v>
      </c>
    </row>
    <row r="242" spans="11:16" x14ac:dyDescent="0.25">
      <c r="K242">
        <v>240</v>
      </c>
      <c r="L242">
        <v>0</v>
      </c>
      <c r="M242">
        <f>(Tabla1[[#This Row],[Frecuencia]]/64)</f>
        <v>0</v>
      </c>
      <c r="N242">
        <f>(Tabla1[[#This Row],[Dato]]-88.59375)</f>
        <v>151.40625</v>
      </c>
      <c r="O242">
        <f>(Tabla1[[#This Row],[g-media]]^2)</f>
        <v>22923.8525390625</v>
      </c>
      <c r="P242">
        <f>(Tabla1[[#This Row],[(g-media)^2]]*Tabla1[[#This Row],[P(g)]])</f>
        <v>0</v>
      </c>
    </row>
    <row r="243" spans="11:16" x14ac:dyDescent="0.25">
      <c r="K243">
        <v>241</v>
      </c>
      <c r="L243">
        <v>0</v>
      </c>
      <c r="M243">
        <f>(Tabla1[[#This Row],[Frecuencia]]/64)</f>
        <v>0</v>
      </c>
      <c r="N243">
        <f>(Tabla1[[#This Row],[Dato]]-88.59375)</f>
        <v>152.40625</v>
      </c>
      <c r="O243">
        <f>(Tabla1[[#This Row],[g-media]]^2)</f>
        <v>23227.6650390625</v>
      </c>
      <c r="P243">
        <f>(Tabla1[[#This Row],[(g-media)^2]]*Tabla1[[#This Row],[P(g)]])</f>
        <v>0</v>
      </c>
    </row>
    <row r="244" spans="11:16" x14ac:dyDescent="0.25">
      <c r="K244">
        <v>242</v>
      </c>
      <c r="L244">
        <v>0</v>
      </c>
      <c r="M244">
        <f>(Tabla1[[#This Row],[Frecuencia]]/64)</f>
        <v>0</v>
      </c>
      <c r="N244">
        <f>(Tabla1[[#This Row],[Dato]]-88.59375)</f>
        <v>153.40625</v>
      </c>
      <c r="O244">
        <f>(Tabla1[[#This Row],[g-media]]^2)</f>
        <v>23533.4775390625</v>
      </c>
      <c r="P244">
        <f>(Tabla1[[#This Row],[(g-media)^2]]*Tabla1[[#This Row],[P(g)]])</f>
        <v>0</v>
      </c>
    </row>
    <row r="245" spans="11:16" x14ac:dyDescent="0.25">
      <c r="K245">
        <v>243</v>
      </c>
      <c r="L245">
        <v>0</v>
      </c>
      <c r="M245">
        <f>(Tabla1[[#This Row],[Frecuencia]]/64)</f>
        <v>0</v>
      </c>
      <c r="N245">
        <f>(Tabla1[[#This Row],[Dato]]-88.59375)</f>
        <v>154.40625</v>
      </c>
      <c r="O245">
        <f>(Tabla1[[#This Row],[g-media]]^2)</f>
        <v>23841.2900390625</v>
      </c>
      <c r="P245">
        <f>(Tabla1[[#This Row],[(g-media)^2]]*Tabla1[[#This Row],[P(g)]])</f>
        <v>0</v>
      </c>
    </row>
    <row r="246" spans="11:16" x14ac:dyDescent="0.25">
      <c r="K246">
        <v>244</v>
      </c>
      <c r="L246">
        <v>0</v>
      </c>
      <c r="M246">
        <f>(Tabla1[[#This Row],[Frecuencia]]/64)</f>
        <v>0</v>
      </c>
      <c r="N246">
        <f>(Tabla1[[#This Row],[Dato]]-88.59375)</f>
        <v>155.40625</v>
      </c>
      <c r="O246">
        <f>(Tabla1[[#This Row],[g-media]]^2)</f>
        <v>24151.1025390625</v>
      </c>
      <c r="P246">
        <f>(Tabla1[[#This Row],[(g-media)^2]]*Tabla1[[#This Row],[P(g)]])</f>
        <v>0</v>
      </c>
    </row>
    <row r="247" spans="11:16" x14ac:dyDescent="0.25">
      <c r="K247">
        <v>245</v>
      </c>
      <c r="L247">
        <v>0</v>
      </c>
      <c r="M247">
        <f>(Tabla1[[#This Row],[Frecuencia]]/64)</f>
        <v>0</v>
      </c>
      <c r="N247">
        <f>(Tabla1[[#This Row],[Dato]]-88.59375)</f>
        <v>156.40625</v>
      </c>
      <c r="O247">
        <f>(Tabla1[[#This Row],[g-media]]^2)</f>
        <v>24462.9150390625</v>
      </c>
      <c r="P247">
        <f>(Tabla1[[#This Row],[(g-media)^2]]*Tabla1[[#This Row],[P(g)]])</f>
        <v>0</v>
      </c>
    </row>
    <row r="248" spans="11:16" x14ac:dyDescent="0.25">
      <c r="K248">
        <v>246</v>
      </c>
      <c r="L248">
        <v>0</v>
      </c>
      <c r="M248">
        <f>(Tabla1[[#This Row],[Frecuencia]]/64)</f>
        <v>0</v>
      </c>
      <c r="N248">
        <f>(Tabla1[[#This Row],[Dato]]-88.59375)</f>
        <v>157.40625</v>
      </c>
      <c r="O248">
        <f>(Tabla1[[#This Row],[g-media]]^2)</f>
        <v>24776.7275390625</v>
      </c>
      <c r="P248">
        <f>(Tabla1[[#This Row],[(g-media)^2]]*Tabla1[[#This Row],[P(g)]])</f>
        <v>0</v>
      </c>
    </row>
    <row r="249" spans="11:16" x14ac:dyDescent="0.25">
      <c r="K249">
        <v>247</v>
      </c>
      <c r="L249">
        <v>0</v>
      </c>
      <c r="M249">
        <f>(Tabla1[[#This Row],[Frecuencia]]/64)</f>
        <v>0</v>
      </c>
      <c r="N249">
        <f>(Tabla1[[#This Row],[Dato]]-88.59375)</f>
        <v>158.40625</v>
      </c>
      <c r="O249">
        <f>(Tabla1[[#This Row],[g-media]]^2)</f>
        <v>25092.5400390625</v>
      </c>
      <c r="P249">
        <f>(Tabla1[[#This Row],[(g-media)^2]]*Tabla1[[#This Row],[P(g)]])</f>
        <v>0</v>
      </c>
    </row>
    <row r="250" spans="11:16" x14ac:dyDescent="0.25">
      <c r="K250">
        <v>248</v>
      </c>
      <c r="L250">
        <v>0</v>
      </c>
      <c r="M250">
        <f>(Tabla1[[#This Row],[Frecuencia]]/64)</f>
        <v>0</v>
      </c>
      <c r="N250">
        <f>(Tabla1[[#This Row],[Dato]]-88.59375)</f>
        <v>159.40625</v>
      </c>
      <c r="O250">
        <f>(Tabla1[[#This Row],[g-media]]^2)</f>
        <v>25410.3525390625</v>
      </c>
      <c r="P250">
        <f>(Tabla1[[#This Row],[(g-media)^2]]*Tabla1[[#This Row],[P(g)]])</f>
        <v>0</v>
      </c>
    </row>
    <row r="251" spans="11:16" x14ac:dyDescent="0.25">
      <c r="K251">
        <v>249</v>
      </c>
      <c r="L251">
        <v>0</v>
      </c>
      <c r="M251">
        <f>(Tabla1[[#This Row],[Frecuencia]]/64)</f>
        <v>0</v>
      </c>
      <c r="N251">
        <f>(Tabla1[[#This Row],[Dato]]-88.59375)</f>
        <v>160.40625</v>
      </c>
      <c r="O251">
        <f>(Tabla1[[#This Row],[g-media]]^2)</f>
        <v>25730.1650390625</v>
      </c>
      <c r="P251">
        <f>(Tabla1[[#This Row],[(g-media)^2]]*Tabla1[[#This Row],[P(g)]])</f>
        <v>0</v>
      </c>
    </row>
    <row r="252" spans="11:16" x14ac:dyDescent="0.25">
      <c r="K252">
        <v>250</v>
      </c>
      <c r="L252">
        <v>0</v>
      </c>
      <c r="M252">
        <f>(Tabla1[[#This Row],[Frecuencia]]/64)</f>
        <v>0</v>
      </c>
      <c r="N252">
        <f>(Tabla1[[#This Row],[Dato]]-88.59375)</f>
        <v>161.40625</v>
      </c>
      <c r="O252">
        <f>(Tabla1[[#This Row],[g-media]]^2)</f>
        <v>26051.9775390625</v>
      </c>
      <c r="P252">
        <f>(Tabla1[[#This Row],[(g-media)^2]]*Tabla1[[#This Row],[P(g)]])</f>
        <v>0</v>
      </c>
    </row>
    <row r="253" spans="11:16" x14ac:dyDescent="0.25">
      <c r="K253">
        <v>251</v>
      </c>
      <c r="L253">
        <v>0</v>
      </c>
      <c r="M253">
        <f>(Tabla1[[#This Row],[Frecuencia]]/64)</f>
        <v>0</v>
      </c>
      <c r="N253">
        <f>(Tabla1[[#This Row],[Dato]]-88.59375)</f>
        <v>162.40625</v>
      </c>
      <c r="O253">
        <f>(Tabla1[[#This Row],[g-media]]^2)</f>
        <v>26375.7900390625</v>
      </c>
      <c r="P253">
        <f>(Tabla1[[#This Row],[(g-media)^2]]*Tabla1[[#This Row],[P(g)]])</f>
        <v>0</v>
      </c>
    </row>
    <row r="254" spans="11:16" x14ac:dyDescent="0.25">
      <c r="K254">
        <v>252</v>
      </c>
      <c r="L254">
        <v>0</v>
      </c>
      <c r="M254">
        <f>(Tabla1[[#This Row],[Frecuencia]]/64)</f>
        <v>0</v>
      </c>
      <c r="N254">
        <f>(Tabla1[[#This Row],[Dato]]-88.59375)</f>
        <v>163.40625</v>
      </c>
      <c r="O254">
        <f>(Tabla1[[#This Row],[g-media]]^2)</f>
        <v>26701.6025390625</v>
      </c>
      <c r="P254">
        <f>(Tabla1[[#This Row],[(g-media)^2]]*Tabla1[[#This Row],[P(g)]])</f>
        <v>0</v>
      </c>
    </row>
    <row r="255" spans="11:16" x14ac:dyDescent="0.25">
      <c r="K255">
        <v>253</v>
      </c>
      <c r="L255">
        <v>0</v>
      </c>
      <c r="M255">
        <f>(Tabla1[[#This Row],[Frecuencia]]/64)</f>
        <v>0</v>
      </c>
      <c r="N255">
        <f>(Tabla1[[#This Row],[Dato]]-88.59375)</f>
        <v>164.40625</v>
      </c>
      <c r="O255">
        <f>(Tabla1[[#This Row],[g-media]]^2)</f>
        <v>27029.4150390625</v>
      </c>
      <c r="P255">
        <f>(Tabla1[[#This Row],[(g-media)^2]]*Tabla1[[#This Row],[P(g)]])</f>
        <v>0</v>
      </c>
    </row>
    <row r="256" spans="11:16" x14ac:dyDescent="0.25">
      <c r="K256">
        <v>254</v>
      </c>
      <c r="L256">
        <v>1</v>
      </c>
      <c r="M256">
        <f>(Tabla1[[#This Row],[Frecuencia]]/64)</f>
        <v>1.5625E-2</v>
      </c>
      <c r="N256">
        <f>(Tabla1[[#This Row],[Dato]]-88.59375)</f>
        <v>165.40625</v>
      </c>
      <c r="O256">
        <f>(Tabla1[[#This Row],[g-media]]^2)</f>
        <v>27359.2275390625</v>
      </c>
      <c r="P256">
        <f>(Tabla1[[#This Row],[(g-media)^2]]*Tabla1[[#This Row],[P(g)]])</f>
        <v>427.48793029785156</v>
      </c>
    </row>
    <row r="257" spans="11:16" x14ac:dyDescent="0.25">
      <c r="K257">
        <v>255</v>
      </c>
      <c r="L257">
        <v>1</v>
      </c>
      <c r="M257">
        <f>(Tabla1[[#This Row],[Frecuencia]]/64)</f>
        <v>1.5625E-2</v>
      </c>
      <c r="N257">
        <f>(Tabla1[[#This Row],[Dato]]-88.59375)</f>
        <v>166.40625</v>
      </c>
      <c r="O257">
        <f>(Tabla1[[#This Row],[g-media]]^2)</f>
        <v>27691.0400390625</v>
      </c>
      <c r="P257">
        <f>(Tabla1[[#This Row],[(g-media)^2]]*Tabla1[[#This Row],[P(g)]])</f>
        <v>432.67250061035156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EC3-8A3D-42D0-90CD-99630D115B7A}">
  <dimension ref="A1:J22"/>
  <sheetViews>
    <sheetView topLeftCell="A6" workbookViewId="0">
      <selection activeCell="F22" sqref="F22"/>
    </sheetView>
  </sheetViews>
  <sheetFormatPr baseColWidth="10" defaultRowHeight="15" x14ac:dyDescent="0.25"/>
  <cols>
    <col min="1" max="4" width="5.7109375" customWidth="1"/>
    <col min="6" max="9" width="5.7109375" customWidth="1"/>
  </cols>
  <sheetData>
    <row r="1" spans="1:10" x14ac:dyDescent="0.25">
      <c r="B1" s="5">
        <v>0</v>
      </c>
      <c r="C1" s="5">
        <v>1</v>
      </c>
      <c r="D1" s="5">
        <v>2</v>
      </c>
      <c r="G1" s="4">
        <v>0</v>
      </c>
      <c r="H1" s="4">
        <v>1</v>
      </c>
      <c r="I1" s="4">
        <v>2</v>
      </c>
    </row>
    <row r="2" spans="1:10" x14ac:dyDescent="0.25">
      <c r="B2" s="1">
        <v>5</v>
      </c>
      <c r="C2" s="1">
        <v>2</v>
      </c>
      <c r="D2" s="1">
        <v>3</v>
      </c>
      <c r="E2" s="6">
        <v>0</v>
      </c>
      <c r="G2" s="1">
        <v>6</v>
      </c>
      <c r="H2" s="1">
        <v>4</v>
      </c>
      <c r="I2" s="1">
        <v>4</v>
      </c>
      <c r="J2" s="6">
        <v>0</v>
      </c>
    </row>
    <row r="3" spans="1:10" x14ac:dyDescent="0.25">
      <c r="A3" s="2" t="s">
        <v>1</v>
      </c>
      <c r="B3" s="1">
        <v>4</v>
      </c>
      <c r="C3" s="1">
        <v>5</v>
      </c>
      <c r="D3" s="1">
        <v>6</v>
      </c>
      <c r="E3" s="6">
        <v>1</v>
      </c>
      <c r="F3" s="2" t="s">
        <v>0</v>
      </c>
      <c r="G3" s="1">
        <v>6</v>
      </c>
      <c r="H3" s="1">
        <v>9</v>
      </c>
      <c r="I3" s="1">
        <v>8</v>
      </c>
      <c r="J3" s="6">
        <v>1</v>
      </c>
    </row>
    <row r="4" spans="1:10" x14ac:dyDescent="0.25">
      <c r="B4" s="1">
        <v>7</v>
      </c>
      <c r="C4" s="1">
        <v>8</v>
      </c>
      <c r="D4" s="1">
        <v>9</v>
      </c>
      <c r="E4" s="6">
        <v>2</v>
      </c>
      <c r="G4" s="1">
        <v>5</v>
      </c>
      <c r="H4" s="1">
        <v>8</v>
      </c>
      <c r="I4" s="1">
        <v>0</v>
      </c>
      <c r="J4" s="6">
        <v>2</v>
      </c>
    </row>
    <row r="7" spans="1:10" x14ac:dyDescent="0.25">
      <c r="B7" s="5">
        <v>0</v>
      </c>
      <c r="C7" s="5">
        <v>1</v>
      </c>
      <c r="D7" s="5">
        <v>2</v>
      </c>
    </row>
    <row r="8" spans="1:10" x14ac:dyDescent="0.25">
      <c r="B8" s="1">
        <v>-1</v>
      </c>
      <c r="C8" s="1">
        <v>-2</v>
      </c>
      <c r="D8" s="1">
        <v>-1</v>
      </c>
      <c r="E8" s="6">
        <v>0</v>
      </c>
    </row>
    <row r="9" spans="1:10" x14ac:dyDescent="0.25">
      <c r="A9" s="2" t="s">
        <v>12</v>
      </c>
      <c r="B9" s="1">
        <v>-2</v>
      </c>
      <c r="C9" s="1">
        <v>-4</v>
      </c>
      <c r="D9" s="1">
        <v>-2</v>
      </c>
      <c r="E9" s="6">
        <v>1</v>
      </c>
    </row>
    <row r="10" spans="1:10" x14ac:dyDescent="0.25">
      <c r="B10" s="1">
        <v>2</v>
      </c>
      <c r="C10" s="1">
        <v>0</v>
      </c>
      <c r="D10" s="1">
        <v>9</v>
      </c>
      <c r="E10" s="6">
        <v>2</v>
      </c>
    </row>
    <row r="12" spans="1:10" x14ac:dyDescent="0.25">
      <c r="B12" t="s">
        <v>13</v>
      </c>
      <c r="C12" t="s">
        <v>16</v>
      </c>
    </row>
    <row r="13" spans="1:10" x14ac:dyDescent="0.25">
      <c r="B13" t="s">
        <v>14</v>
      </c>
    </row>
    <row r="15" spans="1:10" x14ac:dyDescent="0.25">
      <c r="B15" t="s">
        <v>15</v>
      </c>
    </row>
    <row r="19" spans="1:5" x14ac:dyDescent="0.25">
      <c r="B19" s="5">
        <v>0</v>
      </c>
      <c r="C19" s="5">
        <v>1</v>
      </c>
      <c r="D19" s="5">
        <v>2</v>
      </c>
    </row>
    <row r="20" spans="1:5" x14ac:dyDescent="0.25">
      <c r="B20" s="1">
        <v>2</v>
      </c>
      <c r="C20" s="1">
        <v>1</v>
      </c>
      <c r="D20" s="1">
        <v>2</v>
      </c>
      <c r="E20" s="6">
        <v>0</v>
      </c>
    </row>
    <row r="21" spans="1:5" x14ac:dyDescent="0.25">
      <c r="A21" s="2" t="s">
        <v>17</v>
      </c>
      <c r="B21" s="1">
        <v>1</v>
      </c>
      <c r="C21" s="1">
        <v>0</v>
      </c>
      <c r="D21" s="1">
        <v>1</v>
      </c>
      <c r="E21" s="6">
        <v>1</v>
      </c>
    </row>
    <row r="22" spans="1:5" x14ac:dyDescent="0.25">
      <c r="B22" s="1">
        <v>4</v>
      </c>
      <c r="C22" s="1">
        <v>3</v>
      </c>
      <c r="D22" s="1">
        <v>9</v>
      </c>
      <c r="E22" s="6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1E49-86B7-4E82-A0EF-66641DCEBF36}">
  <dimension ref="B1:S257"/>
  <sheetViews>
    <sheetView tabSelected="1" zoomScale="60" zoomScaleNormal="60" workbookViewId="0">
      <selection activeCell="N2" sqref="N2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</cols>
  <sheetData>
    <row r="1" spans="2:19" ht="15.75" thickBot="1" x14ac:dyDescent="0.3"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R1" s="3" t="s">
        <v>6</v>
      </c>
    </row>
    <row r="2" spans="2:19" ht="15.75" thickBot="1" x14ac:dyDescent="0.3">
      <c r="B2" s="8">
        <v>22</v>
      </c>
      <c r="C2" s="8">
        <v>42</v>
      </c>
      <c r="D2" s="8">
        <v>61</v>
      </c>
      <c r="E2" s="8">
        <v>54</v>
      </c>
      <c r="F2" s="8">
        <v>44</v>
      </c>
      <c r="G2" s="8">
        <v>34</v>
      </c>
      <c r="H2" s="8">
        <v>19</v>
      </c>
      <c r="I2" s="7"/>
      <c r="K2">
        <v>0</v>
      </c>
      <c r="L2">
        <v>0</v>
      </c>
      <c r="M2">
        <f>(Tabla13[[#This Row],[Frecuencia]]/49)</f>
        <v>0</v>
      </c>
      <c r="N2">
        <f>(Tabla13[[#This Row],[Dato]]-84.95918)</f>
        <v>-84.959180000000003</v>
      </c>
      <c r="O2">
        <f>(Tabla13[[#This Row],[g-media]]^2)</f>
        <v>7218.0622662724008</v>
      </c>
      <c r="P2">
        <f>(Tabla13[[#This Row],[(g-media)^2]]*Tabla13[[#This Row],[P(g)]])</f>
        <v>0</v>
      </c>
      <c r="R2" s="2" t="s">
        <v>9</v>
      </c>
      <c r="S2">
        <f>SUM(B2:I9)</f>
        <v>4163</v>
      </c>
    </row>
    <row r="3" spans="2:19" ht="15.75" thickBot="1" x14ac:dyDescent="0.3">
      <c r="B3" s="8">
        <v>43</v>
      </c>
      <c r="C3" s="8">
        <v>63</v>
      </c>
      <c r="D3" s="8">
        <v>103</v>
      </c>
      <c r="E3" s="8">
        <v>81</v>
      </c>
      <c r="F3" s="8">
        <v>77</v>
      </c>
      <c r="G3" s="8">
        <v>47</v>
      </c>
      <c r="H3" s="8">
        <v>26</v>
      </c>
      <c r="I3" s="7"/>
      <c r="K3">
        <v>1</v>
      </c>
      <c r="L3">
        <v>0</v>
      </c>
      <c r="M3">
        <f>(Tabla13[[#This Row],[Frecuencia]]/49)</f>
        <v>0</v>
      </c>
      <c r="N3">
        <f>(Tabla13[[#This Row],[Dato]]-84.95918)</f>
        <v>-83.959180000000003</v>
      </c>
      <c r="O3">
        <f>(Tabla13[[#This Row],[g-media]]^2)</f>
        <v>7049.1439062724003</v>
      </c>
      <c r="P3">
        <f>(Tabla13[[#This Row],[(g-media)^2]]*Tabla13[[#This Row],[P(g)]])</f>
        <v>0</v>
      </c>
      <c r="R3" s="2" t="s">
        <v>10</v>
      </c>
      <c r="S3">
        <f>AVERAGE(B2:I9)</f>
        <v>84.959183673469383</v>
      </c>
    </row>
    <row r="4" spans="2:19" ht="15.75" thickBot="1" x14ac:dyDescent="0.3">
      <c r="B4" s="8">
        <v>66</v>
      </c>
      <c r="C4" s="8">
        <v>110</v>
      </c>
      <c r="D4" s="8">
        <v>157</v>
      </c>
      <c r="E4" s="8">
        <v>145</v>
      </c>
      <c r="F4" s="8">
        <v>114</v>
      </c>
      <c r="G4" s="8">
        <v>51</v>
      </c>
      <c r="H4" s="8">
        <v>19</v>
      </c>
      <c r="I4" s="7"/>
      <c r="K4">
        <v>2</v>
      </c>
      <c r="L4">
        <v>0</v>
      </c>
      <c r="M4">
        <f>(Tabla13[[#This Row],[Frecuencia]]/49)</f>
        <v>0</v>
      </c>
      <c r="N4">
        <f>(Tabla13[[#This Row],[Dato]]-84.95918)</f>
        <v>-82.959180000000003</v>
      </c>
      <c r="O4">
        <f>(Tabla13[[#This Row],[g-media]]^2)</f>
        <v>6882.2255462724006</v>
      </c>
      <c r="P4">
        <f>(Tabla13[[#This Row],[(g-media)^2]]*Tabla13[[#This Row],[P(g)]])</f>
        <v>0</v>
      </c>
      <c r="R4" s="2" t="s">
        <v>11</v>
      </c>
      <c r="S4">
        <f>SUM(Tabla13[((g-media)^2)P(g)])</f>
        <v>2010.7330279050534</v>
      </c>
    </row>
    <row r="5" spans="2:19" ht="15.75" thickBot="1" x14ac:dyDescent="0.3">
      <c r="B5" s="8">
        <v>82</v>
      </c>
      <c r="C5" s="8">
        <v>106</v>
      </c>
      <c r="D5" s="8">
        <v>149</v>
      </c>
      <c r="E5" s="8">
        <v>143</v>
      </c>
      <c r="F5" s="8">
        <v>148</v>
      </c>
      <c r="G5" s="8">
        <v>96</v>
      </c>
      <c r="H5" s="8">
        <v>52</v>
      </c>
      <c r="I5" s="7"/>
      <c r="K5">
        <v>3</v>
      </c>
      <c r="L5">
        <v>0</v>
      </c>
      <c r="M5">
        <f>(Tabla13[[#This Row],[Frecuencia]]/49)</f>
        <v>0</v>
      </c>
      <c r="N5">
        <f>(Tabla13[[#This Row],[Dato]]-84.95918)</f>
        <v>-81.959180000000003</v>
      </c>
      <c r="O5">
        <f>(Tabla13[[#This Row],[g-media]]^2)</f>
        <v>6717.3071862724009</v>
      </c>
      <c r="P5">
        <f>(Tabla13[[#This Row],[(g-media)^2]]*Tabla13[[#This Row],[P(g)]])</f>
        <v>0</v>
      </c>
    </row>
    <row r="6" spans="2:19" ht="15.75" thickBot="1" x14ac:dyDescent="0.3">
      <c r="B6" s="8">
        <v>87</v>
      </c>
      <c r="C6" s="8">
        <v>133</v>
      </c>
      <c r="D6" s="8">
        <v>180</v>
      </c>
      <c r="E6" s="8">
        <v>185</v>
      </c>
      <c r="F6" s="8">
        <v>162</v>
      </c>
      <c r="G6" s="8">
        <v>127</v>
      </c>
      <c r="H6" s="8">
        <v>67</v>
      </c>
      <c r="I6" s="7"/>
      <c r="K6">
        <v>4</v>
      </c>
      <c r="L6">
        <v>0</v>
      </c>
      <c r="M6">
        <f>(Tabla13[[#This Row],[Frecuencia]]/49)</f>
        <v>0</v>
      </c>
      <c r="N6">
        <f>(Tabla13[[#This Row],[Dato]]-84.95918)</f>
        <v>-80.959180000000003</v>
      </c>
      <c r="O6">
        <f>(Tabla13[[#This Row],[g-media]]^2)</f>
        <v>6554.3888262724004</v>
      </c>
      <c r="P6">
        <f>(Tabla13[[#This Row],[(g-media)^2]]*Tabla13[[#This Row],[P(g)]])</f>
        <v>0</v>
      </c>
    </row>
    <row r="7" spans="2:19" ht="15.75" thickBot="1" x14ac:dyDescent="0.3">
      <c r="B7" s="8">
        <v>62</v>
      </c>
      <c r="C7" s="8">
        <v>84</v>
      </c>
      <c r="D7" s="8">
        <v>126</v>
      </c>
      <c r="E7" s="8">
        <v>119</v>
      </c>
      <c r="F7" s="8">
        <v>126</v>
      </c>
      <c r="G7" s="8">
        <v>118</v>
      </c>
      <c r="H7" s="8">
        <v>74</v>
      </c>
      <c r="I7" s="7"/>
      <c r="K7">
        <v>5</v>
      </c>
      <c r="L7">
        <v>0</v>
      </c>
      <c r="M7">
        <f>(Tabla13[[#This Row],[Frecuencia]]/49)</f>
        <v>0</v>
      </c>
      <c r="N7">
        <f>(Tabla13[[#This Row],[Dato]]-84.95918)</f>
        <v>-79.959180000000003</v>
      </c>
      <c r="O7">
        <f>(Tabla13[[#This Row],[g-media]]^2)</f>
        <v>6393.4704662724007</v>
      </c>
      <c r="P7">
        <f>(Tabla13[[#This Row],[(g-media)^2]]*Tabla13[[#This Row],[P(g)]])</f>
        <v>0</v>
      </c>
    </row>
    <row r="8" spans="2:19" ht="15.75" thickBot="1" x14ac:dyDescent="0.3">
      <c r="B8" s="8">
        <v>25</v>
      </c>
      <c r="C8" s="8">
        <v>48</v>
      </c>
      <c r="D8" s="8">
        <v>75</v>
      </c>
      <c r="E8" s="8">
        <v>72</v>
      </c>
      <c r="F8" s="8">
        <v>57</v>
      </c>
      <c r="G8" s="8">
        <v>52</v>
      </c>
      <c r="H8" s="8">
        <v>30</v>
      </c>
      <c r="I8" s="7"/>
      <c r="K8">
        <v>6</v>
      </c>
      <c r="L8">
        <v>0</v>
      </c>
      <c r="M8">
        <f>(Tabla13[[#This Row],[Frecuencia]]/49)</f>
        <v>0</v>
      </c>
      <c r="N8">
        <f>(Tabla13[[#This Row],[Dato]]-84.95918)</f>
        <v>-78.959180000000003</v>
      </c>
      <c r="O8">
        <f>(Tabla13[[#This Row],[g-media]]^2)</f>
        <v>6234.5521062724001</v>
      </c>
      <c r="P8">
        <f>(Tabla13[[#This Row],[(g-media)^2]]*Tabla13[[#This Row],[P(g)]])</f>
        <v>0</v>
      </c>
    </row>
    <row r="9" spans="2:19" x14ac:dyDescent="0.25">
      <c r="B9" s="7"/>
      <c r="C9" s="7"/>
      <c r="D9" s="7"/>
      <c r="E9" s="7"/>
      <c r="F9" s="7"/>
      <c r="G9" s="7"/>
      <c r="H9" s="7"/>
      <c r="I9" s="7"/>
      <c r="K9">
        <v>7</v>
      </c>
      <c r="L9">
        <v>0</v>
      </c>
      <c r="M9">
        <f>(Tabla13[[#This Row],[Frecuencia]]/49)</f>
        <v>0</v>
      </c>
      <c r="N9">
        <f>(Tabla13[[#This Row],[Dato]]-84.95918)</f>
        <v>-77.959180000000003</v>
      </c>
      <c r="O9">
        <f>(Tabla13[[#This Row],[g-media]]^2)</f>
        <v>6077.6337462724005</v>
      </c>
      <c r="P9">
        <f>(Tabla13[[#This Row],[(g-media)^2]]*Tabla13[[#This Row],[P(g)]])</f>
        <v>0</v>
      </c>
    </row>
    <row r="10" spans="2:19" x14ac:dyDescent="0.25">
      <c r="K10">
        <v>8</v>
      </c>
      <c r="L10">
        <v>0</v>
      </c>
      <c r="M10">
        <f>(Tabla13[[#This Row],[Frecuencia]]/49)</f>
        <v>0</v>
      </c>
      <c r="N10">
        <f>(Tabla13[[#This Row],[Dato]]-84.95918)</f>
        <v>-76.959180000000003</v>
      </c>
      <c r="O10">
        <f>(Tabla13[[#This Row],[g-media]]^2)</f>
        <v>5922.7153862724008</v>
      </c>
      <c r="P10">
        <f>(Tabla13[[#This Row],[(g-media)^2]]*Tabla13[[#This Row],[P(g)]])</f>
        <v>0</v>
      </c>
    </row>
    <row r="11" spans="2:19" x14ac:dyDescent="0.25">
      <c r="K11">
        <v>9</v>
      </c>
      <c r="L11">
        <v>0</v>
      </c>
      <c r="M11">
        <f>(Tabla13[[#This Row],[Frecuencia]]/49)</f>
        <v>0</v>
      </c>
      <c r="N11">
        <f>(Tabla13[[#This Row],[Dato]]-84.95918)</f>
        <v>-75.959180000000003</v>
      </c>
      <c r="O11">
        <f>(Tabla13[[#This Row],[g-media]]^2)</f>
        <v>5769.7970262724002</v>
      </c>
      <c r="P11">
        <f>(Tabla13[[#This Row],[(g-media)^2]]*Tabla13[[#This Row],[P(g)]])</f>
        <v>0</v>
      </c>
    </row>
    <row r="12" spans="2:19" x14ac:dyDescent="0.25">
      <c r="K12">
        <v>10</v>
      </c>
      <c r="L12">
        <v>0</v>
      </c>
      <c r="M12">
        <f>(Tabla13[[#This Row],[Frecuencia]]/49)</f>
        <v>0</v>
      </c>
      <c r="N12">
        <f>(Tabla13[[#This Row],[Dato]]-84.95918)</f>
        <v>-74.959180000000003</v>
      </c>
      <c r="O12">
        <f>(Tabla13[[#This Row],[g-media]]^2)</f>
        <v>5618.8786662724006</v>
      </c>
      <c r="P12">
        <f>(Tabla13[[#This Row],[(g-media)^2]]*Tabla13[[#This Row],[P(g)]])</f>
        <v>0</v>
      </c>
    </row>
    <row r="13" spans="2:19" x14ac:dyDescent="0.25">
      <c r="K13">
        <v>11</v>
      </c>
      <c r="L13">
        <v>0</v>
      </c>
      <c r="M13">
        <f>(Tabla13[[#This Row],[Frecuencia]]/49)</f>
        <v>0</v>
      </c>
      <c r="N13">
        <f>(Tabla13[[#This Row],[Dato]]-84.95918)</f>
        <v>-73.959180000000003</v>
      </c>
      <c r="O13">
        <f>(Tabla13[[#This Row],[g-media]]^2)</f>
        <v>5469.9603062724009</v>
      </c>
      <c r="P13">
        <f>(Tabla13[[#This Row],[(g-media)^2]]*Tabla13[[#This Row],[P(g)]])</f>
        <v>0</v>
      </c>
    </row>
    <row r="14" spans="2:19" x14ac:dyDescent="0.25">
      <c r="K14">
        <v>12</v>
      </c>
      <c r="L14">
        <v>0</v>
      </c>
      <c r="M14">
        <f>(Tabla13[[#This Row],[Frecuencia]]/49)</f>
        <v>0</v>
      </c>
      <c r="N14">
        <f>(Tabla13[[#This Row],[Dato]]-84.95918)</f>
        <v>-72.959180000000003</v>
      </c>
      <c r="O14">
        <f>(Tabla13[[#This Row],[g-media]]^2)</f>
        <v>5323.0419462724003</v>
      </c>
      <c r="P14">
        <f>(Tabla13[[#This Row],[(g-media)^2]]*Tabla13[[#This Row],[P(g)]])</f>
        <v>0</v>
      </c>
    </row>
    <row r="15" spans="2:19" x14ac:dyDescent="0.25">
      <c r="K15">
        <v>13</v>
      </c>
      <c r="L15">
        <v>0</v>
      </c>
      <c r="M15">
        <f>(Tabla13[[#This Row],[Frecuencia]]/49)</f>
        <v>0</v>
      </c>
      <c r="N15">
        <f>(Tabla13[[#This Row],[Dato]]-84.95918)</f>
        <v>-71.959180000000003</v>
      </c>
      <c r="O15">
        <f>(Tabla13[[#This Row],[g-media]]^2)</f>
        <v>5178.1235862724006</v>
      </c>
      <c r="P15">
        <f>(Tabla13[[#This Row],[(g-media)^2]]*Tabla13[[#This Row],[P(g)]])</f>
        <v>0</v>
      </c>
    </row>
    <row r="16" spans="2:19" x14ac:dyDescent="0.25">
      <c r="K16">
        <v>14</v>
      </c>
      <c r="L16">
        <v>0</v>
      </c>
      <c r="M16">
        <f>(Tabla13[[#This Row],[Frecuencia]]/49)</f>
        <v>0</v>
      </c>
      <c r="N16">
        <f>(Tabla13[[#This Row],[Dato]]-84.95918)</f>
        <v>-70.959180000000003</v>
      </c>
      <c r="O16">
        <f>(Tabla13[[#This Row],[g-media]]^2)</f>
        <v>5035.2052262724001</v>
      </c>
      <c r="P16">
        <f>(Tabla13[[#This Row],[(g-media)^2]]*Tabla13[[#This Row],[P(g)]])</f>
        <v>0</v>
      </c>
    </row>
    <row r="17" spans="11:16" x14ac:dyDescent="0.25">
      <c r="K17">
        <v>15</v>
      </c>
      <c r="L17">
        <v>0</v>
      </c>
      <c r="M17">
        <f>(Tabla13[[#This Row],[Frecuencia]]/49)</f>
        <v>0</v>
      </c>
      <c r="N17">
        <f>(Tabla13[[#This Row],[Dato]]-84.95918)</f>
        <v>-69.959180000000003</v>
      </c>
      <c r="O17">
        <f>(Tabla13[[#This Row],[g-media]]^2)</f>
        <v>4894.2868662724004</v>
      </c>
      <c r="P17">
        <f>(Tabla13[[#This Row],[(g-media)^2]]*Tabla13[[#This Row],[P(g)]])</f>
        <v>0</v>
      </c>
    </row>
    <row r="18" spans="11:16" x14ac:dyDescent="0.25">
      <c r="K18">
        <v>16</v>
      </c>
      <c r="L18">
        <v>0</v>
      </c>
      <c r="M18">
        <f>(Tabla13[[#This Row],[Frecuencia]]/49)</f>
        <v>0</v>
      </c>
      <c r="N18">
        <f>(Tabla13[[#This Row],[Dato]]-84.95918)</f>
        <v>-68.959180000000003</v>
      </c>
      <c r="O18">
        <f>(Tabla13[[#This Row],[g-media]]^2)</f>
        <v>4755.3685062724007</v>
      </c>
      <c r="P18">
        <f>(Tabla13[[#This Row],[(g-media)^2]]*Tabla13[[#This Row],[P(g)]])</f>
        <v>0</v>
      </c>
    </row>
    <row r="19" spans="11:16" x14ac:dyDescent="0.25">
      <c r="K19">
        <v>17</v>
      </c>
      <c r="L19">
        <v>0</v>
      </c>
      <c r="M19">
        <f>(Tabla13[[#This Row],[Frecuencia]]/49)</f>
        <v>0</v>
      </c>
      <c r="N19">
        <f>(Tabla13[[#This Row],[Dato]]-84.95918)</f>
        <v>-67.959180000000003</v>
      </c>
      <c r="O19">
        <f>(Tabla13[[#This Row],[g-media]]^2)</f>
        <v>4618.4501462724002</v>
      </c>
      <c r="P19">
        <f>(Tabla13[[#This Row],[(g-media)^2]]*Tabla13[[#This Row],[P(g)]])</f>
        <v>0</v>
      </c>
    </row>
    <row r="20" spans="11:16" x14ac:dyDescent="0.25">
      <c r="K20">
        <v>18</v>
      </c>
      <c r="L20">
        <v>0</v>
      </c>
      <c r="M20">
        <f>(Tabla13[[#This Row],[Frecuencia]]/49)</f>
        <v>0</v>
      </c>
      <c r="N20">
        <f>(Tabla13[[#This Row],[Dato]]-84.95918)</f>
        <v>-66.959180000000003</v>
      </c>
      <c r="O20">
        <f>(Tabla13[[#This Row],[g-media]]^2)</f>
        <v>4483.5317862724005</v>
      </c>
      <c r="P20">
        <f>(Tabla13[[#This Row],[(g-media)^2]]*Tabla13[[#This Row],[P(g)]])</f>
        <v>0</v>
      </c>
    </row>
    <row r="21" spans="11:16" x14ac:dyDescent="0.25">
      <c r="K21">
        <v>19</v>
      </c>
      <c r="L21">
        <v>2</v>
      </c>
      <c r="M21">
        <f>(Tabla13[[#This Row],[Frecuencia]]/49)</f>
        <v>4.0816326530612242E-2</v>
      </c>
      <c r="N21">
        <f>(Tabla13[[#This Row],[Dato]]-84.95918)</f>
        <v>-65.959180000000003</v>
      </c>
      <c r="O21">
        <f>(Tabla13[[#This Row],[g-media]]^2)</f>
        <v>4350.6134262724008</v>
      </c>
      <c r="P21">
        <f>(Tabla13[[#This Row],[(g-media)^2]]*Tabla13[[#This Row],[P(g)]])</f>
        <v>177.57605821520002</v>
      </c>
    </row>
    <row r="22" spans="11:16" x14ac:dyDescent="0.25">
      <c r="K22">
        <v>20</v>
      </c>
      <c r="L22">
        <v>0</v>
      </c>
      <c r="M22">
        <f>(Tabla13[[#This Row],[Frecuencia]]/49)</f>
        <v>0</v>
      </c>
      <c r="N22">
        <f>(Tabla13[[#This Row],[Dato]]-84.95918)</f>
        <v>-64.959180000000003</v>
      </c>
      <c r="O22">
        <f>(Tabla13[[#This Row],[g-media]]^2)</f>
        <v>4219.6950662724003</v>
      </c>
      <c r="P22">
        <f>(Tabla13[[#This Row],[(g-media)^2]]*Tabla13[[#This Row],[P(g)]])</f>
        <v>0</v>
      </c>
    </row>
    <row r="23" spans="11:16" x14ac:dyDescent="0.25">
      <c r="K23">
        <v>21</v>
      </c>
      <c r="L23">
        <v>0</v>
      </c>
      <c r="M23">
        <f>(Tabla13[[#This Row],[Frecuencia]]/49)</f>
        <v>0</v>
      </c>
      <c r="N23">
        <f>(Tabla13[[#This Row],[Dato]]-84.95918)</f>
        <v>-63.959180000000003</v>
      </c>
      <c r="O23">
        <f>(Tabla13[[#This Row],[g-media]]^2)</f>
        <v>4090.7767062724006</v>
      </c>
      <c r="P23">
        <f>(Tabla13[[#This Row],[(g-media)^2]]*Tabla13[[#This Row],[P(g)]])</f>
        <v>0</v>
      </c>
    </row>
    <row r="24" spans="11:16" x14ac:dyDescent="0.25">
      <c r="K24">
        <v>22</v>
      </c>
      <c r="L24">
        <v>1</v>
      </c>
      <c r="M24">
        <f>(Tabla13[[#This Row],[Frecuencia]]/49)</f>
        <v>2.0408163265306121E-2</v>
      </c>
      <c r="N24">
        <f>(Tabla13[[#This Row],[Dato]]-84.95918)</f>
        <v>-62.959180000000003</v>
      </c>
      <c r="O24">
        <f>(Tabla13[[#This Row],[g-media]]^2)</f>
        <v>3963.8583462724005</v>
      </c>
      <c r="P24">
        <f>(Tabla13[[#This Row],[(g-media)^2]]*Tabla13[[#This Row],[P(g)]])</f>
        <v>80.895068291273475</v>
      </c>
    </row>
    <row r="25" spans="11:16" x14ac:dyDescent="0.25">
      <c r="K25">
        <v>23</v>
      </c>
      <c r="L25">
        <v>0</v>
      </c>
      <c r="M25">
        <f>(Tabla13[[#This Row],[Frecuencia]]/49)</f>
        <v>0</v>
      </c>
      <c r="N25">
        <f>(Tabla13[[#This Row],[Dato]]-84.95918)</f>
        <v>-61.959180000000003</v>
      </c>
      <c r="O25">
        <f>(Tabla13[[#This Row],[g-media]]^2)</f>
        <v>3838.9399862724003</v>
      </c>
      <c r="P25">
        <f>(Tabla13[[#This Row],[(g-media)^2]]*Tabla13[[#This Row],[P(g)]])</f>
        <v>0</v>
      </c>
    </row>
    <row r="26" spans="11:16" x14ac:dyDescent="0.25">
      <c r="K26">
        <v>24</v>
      </c>
      <c r="L26">
        <v>0</v>
      </c>
      <c r="M26">
        <f>(Tabla13[[#This Row],[Frecuencia]]/49)</f>
        <v>0</v>
      </c>
      <c r="N26">
        <f>(Tabla13[[#This Row],[Dato]]-84.95918)</f>
        <v>-60.959180000000003</v>
      </c>
      <c r="O26">
        <f>(Tabla13[[#This Row],[g-media]]^2)</f>
        <v>3716.0216262724002</v>
      </c>
      <c r="P26">
        <f>(Tabla13[[#This Row],[(g-media)^2]]*Tabla13[[#This Row],[P(g)]])</f>
        <v>0</v>
      </c>
    </row>
    <row r="27" spans="11:16" x14ac:dyDescent="0.25">
      <c r="K27">
        <v>25</v>
      </c>
      <c r="L27">
        <v>1</v>
      </c>
      <c r="M27">
        <f>(Tabla13[[#This Row],[Frecuencia]]/49)</f>
        <v>2.0408163265306121E-2</v>
      </c>
      <c r="N27">
        <f>(Tabla13[[#This Row],[Dato]]-84.95918)</f>
        <v>-59.959180000000003</v>
      </c>
      <c r="O27">
        <f>(Tabla13[[#This Row],[g-media]]^2)</f>
        <v>3595.1032662724006</v>
      </c>
      <c r="P27">
        <f>(Tabla13[[#This Row],[(g-media)^2]]*Tabla13[[#This Row],[P(g)]])</f>
        <v>73.369454413722451</v>
      </c>
    </row>
    <row r="28" spans="11:16" x14ac:dyDescent="0.25">
      <c r="K28">
        <v>26</v>
      </c>
      <c r="L28">
        <v>1</v>
      </c>
      <c r="M28">
        <f>(Tabla13[[#This Row],[Frecuencia]]/49)</f>
        <v>2.0408163265306121E-2</v>
      </c>
      <c r="N28">
        <f>(Tabla13[[#This Row],[Dato]]-84.95918)</f>
        <v>-58.959180000000003</v>
      </c>
      <c r="O28">
        <f>(Tabla13[[#This Row],[g-media]]^2)</f>
        <v>3476.1849062724004</v>
      </c>
      <c r="P28">
        <f>(Tabla13[[#This Row],[(g-media)^2]]*Tabla13[[#This Row],[P(g)]])</f>
        <v>70.942549107600001</v>
      </c>
    </row>
    <row r="29" spans="11:16" x14ac:dyDescent="0.25">
      <c r="K29">
        <v>27</v>
      </c>
      <c r="L29">
        <v>0</v>
      </c>
      <c r="M29">
        <f>(Tabla13[[#This Row],[Frecuencia]]/49)</f>
        <v>0</v>
      </c>
      <c r="N29">
        <f>(Tabla13[[#This Row],[Dato]]-84.95918)</f>
        <v>-57.959180000000003</v>
      </c>
      <c r="O29">
        <f>(Tabla13[[#This Row],[g-media]]^2)</f>
        <v>3359.2665462724003</v>
      </c>
      <c r="P29">
        <f>(Tabla13[[#This Row],[(g-media)^2]]*Tabla13[[#This Row],[P(g)]])</f>
        <v>0</v>
      </c>
    </row>
    <row r="30" spans="11:16" x14ac:dyDescent="0.25">
      <c r="K30">
        <v>28</v>
      </c>
      <c r="L30">
        <v>0</v>
      </c>
      <c r="M30">
        <f>(Tabla13[[#This Row],[Frecuencia]]/49)</f>
        <v>0</v>
      </c>
      <c r="N30">
        <f>(Tabla13[[#This Row],[Dato]]-84.95918)</f>
        <v>-56.959180000000003</v>
      </c>
      <c r="O30">
        <f>(Tabla13[[#This Row],[g-media]]^2)</f>
        <v>3244.3481862724002</v>
      </c>
      <c r="P30">
        <f>(Tabla13[[#This Row],[(g-media)^2]]*Tabla13[[#This Row],[P(g)]])</f>
        <v>0</v>
      </c>
    </row>
    <row r="31" spans="11:16" x14ac:dyDescent="0.25">
      <c r="K31">
        <v>29</v>
      </c>
      <c r="L31">
        <v>0</v>
      </c>
      <c r="M31">
        <f>(Tabla13[[#This Row],[Frecuencia]]/49)</f>
        <v>0</v>
      </c>
      <c r="N31">
        <f>(Tabla13[[#This Row],[Dato]]-84.95918)</f>
        <v>-55.959180000000003</v>
      </c>
      <c r="O31">
        <f>(Tabla13[[#This Row],[g-media]]^2)</f>
        <v>3131.4298262724005</v>
      </c>
      <c r="P31">
        <f>(Tabla13[[#This Row],[(g-media)^2]]*Tabla13[[#This Row],[P(g)]])</f>
        <v>0</v>
      </c>
    </row>
    <row r="32" spans="11:16" x14ac:dyDescent="0.25">
      <c r="K32">
        <v>30</v>
      </c>
      <c r="L32">
        <v>1</v>
      </c>
      <c r="M32">
        <f>(Tabla13[[#This Row],[Frecuencia]]/49)</f>
        <v>2.0408163265306121E-2</v>
      </c>
      <c r="N32">
        <f>(Tabla13[[#This Row],[Dato]]-84.95918)</f>
        <v>-54.959180000000003</v>
      </c>
      <c r="O32">
        <f>(Tabla13[[#This Row],[g-media]]^2)</f>
        <v>3020.5114662724004</v>
      </c>
      <c r="P32">
        <f>(Tabla13[[#This Row],[(g-media)^2]]*Tabla13[[#This Row],[P(g)]])</f>
        <v>61.643091148416332</v>
      </c>
    </row>
    <row r="33" spans="11:16" x14ac:dyDescent="0.25">
      <c r="K33">
        <v>31</v>
      </c>
      <c r="L33">
        <v>0</v>
      </c>
      <c r="M33">
        <f>(Tabla13[[#This Row],[Frecuencia]]/49)</f>
        <v>0</v>
      </c>
      <c r="N33">
        <f>(Tabla13[[#This Row],[Dato]]-84.95918)</f>
        <v>-53.959180000000003</v>
      </c>
      <c r="O33">
        <f>(Tabla13[[#This Row],[g-media]]^2)</f>
        <v>2911.5931062724003</v>
      </c>
      <c r="P33">
        <f>(Tabla13[[#This Row],[(g-media)^2]]*Tabla13[[#This Row],[P(g)]])</f>
        <v>0</v>
      </c>
    </row>
    <row r="34" spans="11:16" x14ac:dyDescent="0.25">
      <c r="K34">
        <v>32</v>
      </c>
      <c r="L34">
        <v>0</v>
      </c>
      <c r="M34">
        <f>(Tabla13[[#This Row],[Frecuencia]]/49)</f>
        <v>0</v>
      </c>
      <c r="N34">
        <f>(Tabla13[[#This Row],[Dato]]-84.95918)</f>
        <v>-52.959180000000003</v>
      </c>
      <c r="O34">
        <f>(Tabla13[[#This Row],[g-media]]^2)</f>
        <v>2804.6747462724002</v>
      </c>
      <c r="P34">
        <f>(Tabla13[[#This Row],[(g-media)^2]]*Tabla13[[#This Row],[P(g)]])</f>
        <v>0</v>
      </c>
    </row>
    <row r="35" spans="11:16" x14ac:dyDescent="0.25">
      <c r="K35">
        <v>33</v>
      </c>
      <c r="L35">
        <v>0</v>
      </c>
      <c r="M35">
        <f>(Tabla13[[#This Row],[Frecuencia]]/49)</f>
        <v>0</v>
      </c>
      <c r="N35">
        <f>(Tabla13[[#This Row],[Dato]]-84.95918)</f>
        <v>-51.959180000000003</v>
      </c>
      <c r="O35">
        <f>(Tabla13[[#This Row],[g-media]]^2)</f>
        <v>2699.7563862724005</v>
      </c>
      <c r="P35">
        <f>(Tabla13[[#This Row],[(g-media)^2]]*Tabla13[[#This Row],[P(g)]])</f>
        <v>0</v>
      </c>
    </row>
    <row r="36" spans="11:16" x14ac:dyDescent="0.25">
      <c r="K36">
        <v>34</v>
      </c>
      <c r="L36">
        <v>1</v>
      </c>
      <c r="M36">
        <f>(Tabla13[[#This Row],[Frecuencia]]/49)</f>
        <v>2.0408163265306121E-2</v>
      </c>
      <c r="N36">
        <f>(Tabla13[[#This Row],[Dato]]-84.95918)</f>
        <v>-50.959180000000003</v>
      </c>
      <c r="O36">
        <f>(Tabla13[[#This Row],[g-media]]^2)</f>
        <v>2596.8380262724004</v>
      </c>
      <c r="P36">
        <f>(Tabla13[[#This Row],[(g-media)^2]]*Tabla13[[#This Row],[P(g)]])</f>
        <v>52.996694413722452</v>
      </c>
    </row>
    <row r="37" spans="11:16" x14ac:dyDescent="0.25">
      <c r="K37">
        <v>35</v>
      </c>
      <c r="L37">
        <v>0</v>
      </c>
      <c r="M37">
        <f>(Tabla13[[#This Row],[Frecuencia]]/49)</f>
        <v>0</v>
      </c>
      <c r="N37">
        <f>(Tabla13[[#This Row],[Dato]]-84.95918)</f>
        <v>-49.959180000000003</v>
      </c>
      <c r="O37">
        <f>(Tabla13[[#This Row],[g-media]]^2)</f>
        <v>2495.9196662724003</v>
      </c>
      <c r="P37">
        <f>(Tabla13[[#This Row],[(g-media)^2]]*Tabla13[[#This Row],[P(g)]])</f>
        <v>0</v>
      </c>
    </row>
    <row r="38" spans="11:16" x14ac:dyDescent="0.25">
      <c r="K38">
        <v>36</v>
      </c>
      <c r="L38">
        <v>0</v>
      </c>
      <c r="M38">
        <f>(Tabla13[[#This Row],[Frecuencia]]/49)</f>
        <v>0</v>
      </c>
      <c r="N38">
        <f>(Tabla13[[#This Row],[Dato]]-84.95918)</f>
        <v>-48.959180000000003</v>
      </c>
      <c r="O38">
        <f>(Tabla13[[#This Row],[g-media]]^2)</f>
        <v>2397.0013062724001</v>
      </c>
      <c r="P38">
        <f>(Tabla13[[#This Row],[(g-media)^2]]*Tabla13[[#This Row],[P(g)]])</f>
        <v>0</v>
      </c>
    </row>
    <row r="39" spans="11:16" x14ac:dyDescent="0.25">
      <c r="K39">
        <v>37</v>
      </c>
      <c r="L39">
        <v>0</v>
      </c>
      <c r="M39">
        <f>(Tabla13[[#This Row],[Frecuencia]]/49)</f>
        <v>0</v>
      </c>
      <c r="N39">
        <f>(Tabla13[[#This Row],[Dato]]-84.95918)</f>
        <v>-47.959180000000003</v>
      </c>
      <c r="O39">
        <f>(Tabla13[[#This Row],[g-media]]^2)</f>
        <v>2300.0829462724005</v>
      </c>
      <c r="P39">
        <f>(Tabla13[[#This Row],[(g-media)^2]]*Tabla13[[#This Row],[P(g)]])</f>
        <v>0</v>
      </c>
    </row>
    <row r="40" spans="11:16" x14ac:dyDescent="0.25">
      <c r="K40">
        <v>38</v>
      </c>
      <c r="L40">
        <v>0</v>
      </c>
      <c r="M40">
        <f>(Tabla13[[#This Row],[Frecuencia]]/49)</f>
        <v>0</v>
      </c>
      <c r="N40">
        <f>(Tabla13[[#This Row],[Dato]]-84.95918)</f>
        <v>-46.959180000000003</v>
      </c>
      <c r="O40">
        <f>(Tabla13[[#This Row],[g-media]]^2)</f>
        <v>2205.1645862724004</v>
      </c>
      <c r="P40">
        <f>(Tabla13[[#This Row],[(g-media)^2]]*Tabla13[[#This Row],[P(g)]])</f>
        <v>0</v>
      </c>
    </row>
    <row r="41" spans="11:16" x14ac:dyDescent="0.25">
      <c r="K41">
        <v>39</v>
      </c>
      <c r="L41">
        <v>0</v>
      </c>
      <c r="M41">
        <f>(Tabla13[[#This Row],[Frecuencia]]/49)</f>
        <v>0</v>
      </c>
      <c r="N41">
        <f>(Tabla13[[#This Row],[Dato]]-84.95918)</f>
        <v>-45.959180000000003</v>
      </c>
      <c r="O41">
        <f>(Tabla13[[#This Row],[g-media]]^2)</f>
        <v>2112.2462262724002</v>
      </c>
      <c r="P41">
        <f>(Tabla13[[#This Row],[(g-media)^2]]*Tabla13[[#This Row],[P(g)]])</f>
        <v>0</v>
      </c>
    </row>
    <row r="42" spans="11:16" x14ac:dyDescent="0.25">
      <c r="K42">
        <v>40</v>
      </c>
      <c r="L42">
        <v>0</v>
      </c>
      <c r="M42">
        <f>(Tabla13[[#This Row],[Frecuencia]]/49)</f>
        <v>0</v>
      </c>
      <c r="N42">
        <f>(Tabla13[[#This Row],[Dato]]-84.95918)</f>
        <v>-44.959180000000003</v>
      </c>
      <c r="O42">
        <f>(Tabla13[[#This Row],[g-media]]^2)</f>
        <v>2021.3278662724003</v>
      </c>
      <c r="P42">
        <f>(Tabla13[[#This Row],[(g-media)^2]]*Tabla13[[#This Row],[P(g)]])</f>
        <v>0</v>
      </c>
    </row>
    <row r="43" spans="11:16" x14ac:dyDescent="0.25">
      <c r="K43">
        <v>41</v>
      </c>
      <c r="L43">
        <v>0</v>
      </c>
      <c r="M43">
        <f>(Tabla13[[#This Row],[Frecuencia]]/49)</f>
        <v>0</v>
      </c>
      <c r="N43">
        <f>(Tabla13[[#This Row],[Dato]]-84.95918)</f>
        <v>-43.959180000000003</v>
      </c>
      <c r="O43">
        <f>(Tabla13[[#This Row],[g-media]]^2)</f>
        <v>1932.4095062724002</v>
      </c>
      <c r="P43">
        <f>(Tabla13[[#This Row],[(g-media)^2]]*Tabla13[[#This Row],[P(g)]])</f>
        <v>0</v>
      </c>
    </row>
    <row r="44" spans="11:16" x14ac:dyDescent="0.25">
      <c r="K44">
        <v>42</v>
      </c>
      <c r="L44">
        <v>1</v>
      </c>
      <c r="M44">
        <f>(Tabla13[[#This Row],[Frecuencia]]/49)</f>
        <v>2.0408163265306121E-2</v>
      </c>
      <c r="N44">
        <f>(Tabla13[[#This Row],[Dato]]-84.95918)</f>
        <v>-42.959180000000003</v>
      </c>
      <c r="O44">
        <f>(Tabla13[[#This Row],[g-media]]^2)</f>
        <v>1845.4911462724003</v>
      </c>
      <c r="P44">
        <f>(Tabla13[[#This Row],[(g-media)^2]]*Tabla13[[#This Row],[P(g)]])</f>
        <v>37.663084617804088</v>
      </c>
    </row>
    <row r="45" spans="11:16" x14ac:dyDescent="0.25">
      <c r="K45">
        <v>43</v>
      </c>
      <c r="L45">
        <v>1</v>
      </c>
      <c r="M45">
        <f>(Tabla13[[#This Row],[Frecuencia]]/49)</f>
        <v>2.0408163265306121E-2</v>
      </c>
      <c r="N45">
        <f>(Tabla13[[#This Row],[Dato]]-84.95918)</f>
        <v>-41.959180000000003</v>
      </c>
      <c r="O45">
        <f>(Tabla13[[#This Row],[g-media]]^2)</f>
        <v>1760.5727862724002</v>
      </c>
      <c r="P45">
        <f>(Tabla13[[#This Row],[(g-media)^2]]*Tabla13[[#This Row],[P(g)]])</f>
        <v>35.930056862702045</v>
      </c>
    </row>
    <row r="46" spans="11:16" x14ac:dyDescent="0.25">
      <c r="K46">
        <v>44</v>
      </c>
      <c r="L46">
        <v>1</v>
      </c>
      <c r="M46">
        <f>(Tabla13[[#This Row],[Frecuencia]]/49)</f>
        <v>2.0408163265306121E-2</v>
      </c>
      <c r="N46">
        <f>(Tabla13[[#This Row],[Dato]]-84.95918)</f>
        <v>-40.959180000000003</v>
      </c>
      <c r="O46">
        <f>(Tabla13[[#This Row],[g-media]]^2)</f>
        <v>1677.6544262724003</v>
      </c>
      <c r="P46">
        <f>(Tabla13[[#This Row],[(g-media)^2]]*Tabla13[[#This Row],[P(g)]])</f>
        <v>34.237845434130612</v>
      </c>
    </row>
    <row r="47" spans="11:16" x14ac:dyDescent="0.25">
      <c r="K47">
        <v>45</v>
      </c>
      <c r="L47">
        <v>0</v>
      </c>
      <c r="M47">
        <f>(Tabla13[[#This Row],[Frecuencia]]/49)</f>
        <v>0</v>
      </c>
      <c r="N47">
        <f>(Tabla13[[#This Row],[Dato]]-84.95918)</f>
        <v>-39.959180000000003</v>
      </c>
      <c r="O47">
        <f>(Tabla13[[#This Row],[g-media]]^2)</f>
        <v>1596.7360662724002</v>
      </c>
      <c r="P47">
        <f>(Tabla13[[#This Row],[(g-media)^2]]*Tabla13[[#This Row],[P(g)]])</f>
        <v>0</v>
      </c>
    </row>
    <row r="48" spans="11:16" x14ac:dyDescent="0.25">
      <c r="K48">
        <v>46</v>
      </c>
      <c r="L48">
        <v>0</v>
      </c>
      <c r="M48">
        <f>(Tabla13[[#This Row],[Frecuencia]]/49)</f>
        <v>0</v>
      </c>
      <c r="N48">
        <f>(Tabla13[[#This Row],[Dato]]-84.95918)</f>
        <v>-38.959180000000003</v>
      </c>
      <c r="O48">
        <f>(Tabla13[[#This Row],[g-media]]^2)</f>
        <v>1517.8177062724003</v>
      </c>
      <c r="P48">
        <f>(Tabla13[[#This Row],[(g-media)^2]]*Tabla13[[#This Row],[P(g)]])</f>
        <v>0</v>
      </c>
    </row>
    <row r="49" spans="11:16" x14ac:dyDescent="0.25">
      <c r="K49">
        <v>47</v>
      </c>
      <c r="L49">
        <v>1</v>
      </c>
      <c r="M49">
        <f>(Tabla13[[#This Row],[Frecuencia]]/49)</f>
        <v>2.0408163265306121E-2</v>
      </c>
      <c r="N49">
        <f>(Tabla13[[#This Row],[Dato]]-84.95918)</f>
        <v>-37.959180000000003</v>
      </c>
      <c r="O49">
        <f>(Tabla13[[#This Row],[g-media]]^2)</f>
        <v>1440.8993462724002</v>
      </c>
      <c r="P49">
        <f>(Tabla13[[#This Row],[(g-media)^2]]*Tabla13[[#This Row],[P(g)]])</f>
        <v>29.406109107600003</v>
      </c>
    </row>
    <row r="50" spans="11:16" x14ac:dyDescent="0.25">
      <c r="K50">
        <v>48</v>
      </c>
      <c r="L50">
        <v>1</v>
      </c>
      <c r="M50">
        <f>(Tabla13[[#This Row],[Frecuencia]]/49)</f>
        <v>2.0408163265306121E-2</v>
      </c>
      <c r="N50">
        <f>(Tabla13[[#This Row],[Dato]]-84.95918)</f>
        <v>-36.959180000000003</v>
      </c>
      <c r="O50">
        <f>(Tabla13[[#This Row],[g-media]]^2)</f>
        <v>1365.9809862724003</v>
      </c>
      <c r="P50">
        <f>(Tabla13[[#This Row],[(g-media)^2]]*Tabla13[[#This Row],[P(g)]])</f>
        <v>27.877162985151024</v>
      </c>
    </row>
    <row r="51" spans="11:16" x14ac:dyDescent="0.25">
      <c r="K51">
        <v>49</v>
      </c>
      <c r="L51">
        <v>0</v>
      </c>
      <c r="M51">
        <f>(Tabla13[[#This Row],[Frecuencia]]/49)</f>
        <v>0</v>
      </c>
      <c r="N51">
        <f>(Tabla13[[#This Row],[Dato]]-84.95918)</f>
        <v>-35.959180000000003</v>
      </c>
      <c r="O51">
        <f>(Tabla13[[#This Row],[g-media]]^2)</f>
        <v>1293.0626262724002</v>
      </c>
      <c r="P51">
        <f>(Tabla13[[#This Row],[(g-media)^2]]*Tabla13[[#This Row],[P(g)]])</f>
        <v>0</v>
      </c>
    </row>
    <row r="52" spans="11:16" x14ac:dyDescent="0.25">
      <c r="K52">
        <v>50</v>
      </c>
      <c r="L52">
        <v>0</v>
      </c>
      <c r="M52">
        <f>(Tabla13[[#This Row],[Frecuencia]]/49)</f>
        <v>0</v>
      </c>
      <c r="N52">
        <f>(Tabla13[[#This Row],[Dato]]-84.95918)</f>
        <v>-34.959180000000003</v>
      </c>
      <c r="O52">
        <f>(Tabla13[[#This Row],[g-media]]^2)</f>
        <v>1222.1442662724003</v>
      </c>
      <c r="P52">
        <f>(Tabla13[[#This Row],[(g-media)^2]]*Tabla13[[#This Row],[P(g)]])</f>
        <v>0</v>
      </c>
    </row>
    <row r="53" spans="11:16" x14ac:dyDescent="0.25">
      <c r="K53">
        <v>51</v>
      </c>
      <c r="L53">
        <v>1</v>
      </c>
      <c r="M53">
        <f>(Tabla13[[#This Row],[Frecuencia]]/49)</f>
        <v>2.0408163265306121E-2</v>
      </c>
      <c r="N53">
        <f>(Tabla13[[#This Row],[Dato]]-84.95918)</f>
        <v>-33.959180000000003</v>
      </c>
      <c r="O53">
        <f>(Tabla13[[#This Row],[g-media]]^2)</f>
        <v>1153.2259062724002</v>
      </c>
      <c r="P53">
        <f>(Tabla13[[#This Row],[(g-media)^2]]*Tabla13[[#This Row],[P(g)]])</f>
        <v>23.535222576987756</v>
      </c>
    </row>
    <row r="54" spans="11:16" x14ac:dyDescent="0.25">
      <c r="K54">
        <v>52</v>
      </c>
      <c r="L54">
        <v>2</v>
      </c>
      <c r="M54">
        <f>(Tabla13[[#This Row],[Frecuencia]]/49)</f>
        <v>4.0816326530612242E-2</v>
      </c>
      <c r="N54">
        <f>(Tabla13[[#This Row],[Dato]]-84.95918)</f>
        <v>-32.959180000000003</v>
      </c>
      <c r="O54">
        <f>(Tabla13[[#This Row],[g-media]]^2)</f>
        <v>1086.3075462724003</v>
      </c>
      <c r="P54">
        <f>(Tabla13[[#This Row],[(g-media)^2]]*Tabla13[[#This Row],[P(g)]])</f>
        <v>44.339083521322458</v>
      </c>
    </row>
    <row r="55" spans="11:16" x14ac:dyDescent="0.25">
      <c r="K55">
        <v>53</v>
      </c>
      <c r="L55">
        <v>0</v>
      </c>
      <c r="M55">
        <f>(Tabla13[[#This Row],[Frecuencia]]/49)</f>
        <v>0</v>
      </c>
      <c r="N55">
        <f>(Tabla13[[#This Row],[Dato]]-84.95918)</f>
        <v>-31.959180000000003</v>
      </c>
      <c r="O55">
        <f>(Tabla13[[#This Row],[g-media]]^2)</f>
        <v>1021.3891862724003</v>
      </c>
      <c r="P55">
        <f>(Tabla13[[#This Row],[(g-media)^2]]*Tabla13[[#This Row],[P(g)]])</f>
        <v>0</v>
      </c>
    </row>
    <row r="56" spans="11:16" x14ac:dyDescent="0.25">
      <c r="K56">
        <v>54</v>
      </c>
      <c r="L56">
        <v>1</v>
      </c>
      <c r="M56">
        <f>(Tabla13[[#This Row],[Frecuencia]]/49)</f>
        <v>2.0408163265306121E-2</v>
      </c>
      <c r="N56">
        <f>(Tabla13[[#This Row],[Dato]]-84.95918)</f>
        <v>-30.959180000000003</v>
      </c>
      <c r="O56">
        <f>(Tabla13[[#This Row],[g-media]]^2)</f>
        <v>958.47082627240025</v>
      </c>
      <c r="P56">
        <f>(Tabla13[[#This Row],[(g-media)^2]]*Tabla13[[#This Row],[P(g)]])</f>
        <v>19.560629107600004</v>
      </c>
    </row>
    <row r="57" spans="11:16" x14ac:dyDescent="0.25">
      <c r="K57">
        <v>55</v>
      </c>
      <c r="L57">
        <v>0</v>
      </c>
      <c r="M57">
        <f>(Tabla13[[#This Row],[Frecuencia]]/49)</f>
        <v>0</v>
      </c>
      <c r="N57">
        <f>(Tabla13[[#This Row],[Dato]]-84.95918)</f>
        <v>-29.959180000000003</v>
      </c>
      <c r="O57">
        <f>(Tabla13[[#This Row],[g-media]]^2)</f>
        <v>897.55246627240024</v>
      </c>
      <c r="P57">
        <f>(Tabla13[[#This Row],[(g-media)^2]]*Tabla13[[#This Row],[P(g)]])</f>
        <v>0</v>
      </c>
    </row>
    <row r="58" spans="11:16" x14ac:dyDescent="0.25">
      <c r="K58">
        <v>56</v>
      </c>
      <c r="L58">
        <v>0</v>
      </c>
      <c r="M58">
        <f>(Tabla13[[#This Row],[Frecuencia]]/49)</f>
        <v>0</v>
      </c>
      <c r="N58">
        <f>(Tabla13[[#This Row],[Dato]]-84.95918)</f>
        <v>-28.959180000000003</v>
      </c>
      <c r="O58">
        <f>(Tabla13[[#This Row],[g-media]]^2)</f>
        <v>838.63410627240023</v>
      </c>
      <c r="P58">
        <f>(Tabla13[[#This Row],[(g-media)^2]]*Tabla13[[#This Row],[P(g)]])</f>
        <v>0</v>
      </c>
    </row>
    <row r="59" spans="11:16" x14ac:dyDescent="0.25">
      <c r="K59">
        <v>57</v>
      </c>
      <c r="L59">
        <v>1</v>
      </c>
      <c r="M59">
        <f>(Tabla13[[#This Row],[Frecuencia]]/49)</f>
        <v>2.0408163265306121E-2</v>
      </c>
      <c r="N59">
        <f>(Tabla13[[#This Row],[Dato]]-84.95918)</f>
        <v>-27.959180000000003</v>
      </c>
      <c r="O59">
        <f>(Tabla13[[#This Row],[g-media]]^2)</f>
        <v>781.71574627240022</v>
      </c>
      <c r="P59">
        <f>(Tabla13[[#This Row],[(g-media)^2]]*Tabla13[[#This Row],[P(g)]])</f>
        <v>15.953382576987758</v>
      </c>
    </row>
    <row r="60" spans="11:16" x14ac:dyDescent="0.25">
      <c r="K60">
        <v>58</v>
      </c>
      <c r="L60">
        <v>0</v>
      </c>
      <c r="M60">
        <f>(Tabla13[[#This Row],[Frecuencia]]/49)</f>
        <v>0</v>
      </c>
      <c r="N60">
        <f>(Tabla13[[#This Row],[Dato]]-84.95918)</f>
        <v>-26.959180000000003</v>
      </c>
      <c r="O60">
        <f>(Tabla13[[#This Row],[g-media]]^2)</f>
        <v>726.79738627240022</v>
      </c>
      <c r="P60">
        <f>(Tabla13[[#This Row],[(g-media)^2]]*Tabla13[[#This Row],[P(g)]])</f>
        <v>0</v>
      </c>
    </row>
    <row r="61" spans="11:16" x14ac:dyDescent="0.25">
      <c r="K61">
        <v>59</v>
      </c>
      <c r="L61">
        <v>0</v>
      </c>
      <c r="M61">
        <f>(Tabla13[[#This Row],[Frecuencia]]/49)</f>
        <v>0</v>
      </c>
      <c r="N61">
        <f>(Tabla13[[#This Row],[Dato]]-84.95918)</f>
        <v>-25.959180000000003</v>
      </c>
      <c r="O61">
        <f>(Tabla13[[#This Row],[g-media]]^2)</f>
        <v>673.87902627240021</v>
      </c>
      <c r="P61">
        <f>(Tabla13[[#This Row],[(g-media)^2]]*Tabla13[[#This Row],[P(g)]])</f>
        <v>0</v>
      </c>
    </row>
    <row r="62" spans="11:16" x14ac:dyDescent="0.25">
      <c r="K62">
        <v>60</v>
      </c>
      <c r="L62">
        <v>0</v>
      </c>
      <c r="M62">
        <f>(Tabla13[[#This Row],[Frecuencia]]/49)</f>
        <v>0</v>
      </c>
      <c r="N62">
        <f>(Tabla13[[#This Row],[Dato]]-84.95918)</f>
        <v>-24.959180000000003</v>
      </c>
      <c r="O62">
        <f>(Tabla13[[#This Row],[g-media]]^2)</f>
        <v>622.9606662724002</v>
      </c>
      <c r="P62">
        <f>(Tabla13[[#This Row],[(g-media)^2]]*Tabla13[[#This Row],[P(g)]])</f>
        <v>0</v>
      </c>
    </row>
    <row r="63" spans="11:16" x14ac:dyDescent="0.25">
      <c r="K63">
        <v>61</v>
      </c>
      <c r="L63">
        <v>1</v>
      </c>
      <c r="M63">
        <f>(Tabla13[[#This Row],[Frecuencia]]/49)</f>
        <v>2.0408163265306121E-2</v>
      </c>
      <c r="N63">
        <f>(Tabla13[[#This Row],[Dato]]-84.95918)</f>
        <v>-23.959180000000003</v>
      </c>
      <c r="O63">
        <f>(Tabla13[[#This Row],[g-media]]^2)</f>
        <v>574.0423062724002</v>
      </c>
      <c r="P63">
        <f>(Tabla13[[#This Row],[(g-media)^2]]*Tabla13[[#This Row],[P(g)]])</f>
        <v>11.715149107600004</v>
      </c>
    </row>
    <row r="64" spans="11:16" x14ac:dyDescent="0.25">
      <c r="K64">
        <v>62</v>
      </c>
      <c r="L64">
        <v>1</v>
      </c>
      <c r="M64">
        <f>(Tabla13[[#This Row],[Frecuencia]]/49)</f>
        <v>2.0408163265306121E-2</v>
      </c>
      <c r="N64">
        <f>(Tabla13[[#This Row],[Dato]]-84.95918)</f>
        <v>-22.959180000000003</v>
      </c>
      <c r="O64">
        <f>(Tabla13[[#This Row],[g-media]]^2)</f>
        <v>527.12394627240019</v>
      </c>
      <c r="P64">
        <f>(Tabla13[[#This Row],[(g-media)^2]]*Tabla13[[#This Row],[P(g)]])</f>
        <v>10.757631556579595</v>
      </c>
    </row>
    <row r="65" spans="11:16" x14ac:dyDescent="0.25">
      <c r="K65">
        <v>63</v>
      </c>
      <c r="L65">
        <v>1</v>
      </c>
      <c r="M65">
        <f>(Tabla13[[#This Row],[Frecuencia]]/49)</f>
        <v>2.0408163265306121E-2</v>
      </c>
      <c r="N65">
        <f>(Tabla13[[#This Row],[Dato]]-84.95918)</f>
        <v>-21.959180000000003</v>
      </c>
      <c r="O65">
        <f>(Tabla13[[#This Row],[g-media]]^2)</f>
        <v>482.20558627240013</v>
      </c>
      <c r="P65">
        <f>(Tabla13[[#This Row],[(g-media)^2]]*Tabla13[[#This Row],[P(g)]])</f>
        <v>9.8409303320897976</v>
      </c>
    </row>
    <row r="66" spans="11:16" x14ac:dyDescent="0.25">
      <c r="K66">
        <v>64</v>
      </c>
      <c r="L66">
        <v>0</v>
      </c>
      <c r="M66">
        <f>(Tabla13[[#This Row],[Frecuencia]]/49)</f>
        <v>0</v>
      </c>
      <c r="N66">
        <f>(Tabla13[[#This Row],[Dato]]-84.95918)</f>
        <v>-20.959180000000003</v>
      </c>
      <c r="O66">
        <f>(Tabla13[[#This Row],[g-media]]^2)</f>
        <v>439.28722627240012</v>
      </c>
      <c r="P66">
        <f>(Tabla13[[#This Row],[(g-media)^2]]*Tabla13[[#This Row],[P(g)]])</f>
        <v>0</v>
      </c>
    </row>
    <row r="67" spans="11:16" x14ac:dyDescent="0.25">
      <c r="K67">
        <v>65</v>
      </c>
      <c r="L67">
        <v>0</v>
      </c>
      <c r="M67">
        <f>(Tabla13[[#This Row],[Frecuencia]]/49)</f>
        <v>0</v>
      </c>
      <c r="N67">
        <f>(Tabla13[[#This Row],[Dato]]-84.95918)</f>
        <v>-19.959180000000003</v>
      </c>
      <c r="O67">
        <f>(Tabla13[[#This Row],[g-media]]^2)</f>
        <v>398.36886627240011</v>
      </c>
      <c r="P67">
        <f>(Tabla13[[#This Row],[(g-media)^2]]*Tabla13[[#This Row],[P(g)]])</f>
        <v>0</v>
      </c>
    </row>
    <row r="68" spans="11:16" x14ac:dyDescent="0.25">
      <c r="K68">
        <v>66</v>
      </c>
      <c r="L68">
        <v>1</v>
      </c>
      <c r="M68">
        <f>(Tabla13[[#This Row],[Frecuencia]]/49)</f>
        <v>2.0408163265306121E-2</v>
      </c>
      <c r="N68">
        <f>(Tabla13[[#This Row],[Dato]]-84.95918)</f>
        <v>-18.959180000000003</v>
      </c>
      <c r="O68">
        <f>(Tabla13[[#This Row],[g-media]]^2)</f>
        <v>359.4505062724001</v>
      </c>
      <c r="P68">
        <f>(Tabla13[[#This Row],[(g-media)^2]]*Tabla13[[#This Row],[P(g)]])</f>
        <v>7.3357246178040834</v>
      </c>
    </row>
    <row r="69" spans="11:16" x14ac:dyDescent="0.25">
      <c r="K69">
        <v>67</v>
      </c>
      <c r="L69">
        <v>1</v>
      </c>
      <c r="M69">
        <f>(Tabla13[[#This Row],[Frecuencia]]/49)</f>
        <v>2.0408163265306121E-2</v>
      </c>
      <c r="N69">
        <f>(Tabla13[[#This Row],[Dato]]-84.95918)</f>
        <v>-17.959180000000003</v>
      </c>
      <c r="O69">
        <f>(Tabla13[[#This Row],[g-media]]^2)</f>
        <v>322.5321462724001</v>
      </c>
      <c r="P69">
        <f>(Tabla13[[#This Row],[(g-media)^2]]*Tabla13[[#This Row],[P(g)]])</f>
        <v>6.5822886994367362</v>
      </c>
    </row>
    <row r="70" spans="11:16" x14ac:dyDescent="0.25">
      <c r="K70">
        <v>68</v>
      </c>
      <c r="L70">
        <v>0</v>
      </c>
      <c r="M70">
        <f>(Tabla13[[#This Row],[Frecuencia]]/49)</f>
        <v>0</v>
      </c>
      <c r="N70">
        <f>(Tabla13[[#This Row],[Dato]]-84.95918)</f>
        <v>-16.959180000000003</v>
      </c>
      <c r="O70">
        <f>(Tabla13[[#This Row],[g-media]]^2)</f>
        <v>287.61378627240009</v>
      </c>
      <c r="P70">
        <f>(Tabla13[[#This Row],[(g-media)^2]]*Tabla13[[#This Row],[P(g)]])</f>
        <v>0</v>
      </c>
    </row>
    <row r="71" spans="11:16" x14ac:dyDescent="0.25">
      <c r="K71">
        <v>69</v>
      </c>
      <c r="L71">
        <v>0</v>
      </c>
      <c r="M71">
        <f>(Tabla13[[#This Row],[Frecuencia]]/49)</f>
        <v>0</v>
      </c>
      <c r="N71">
        <f>(Tabla13[[#This Row],[Dato]]-84.95918)</f>
        <v>-15.959180000000003</v>
      </c>
      <c r="O71">
        <f>(Tabla13[[#This Row],[g-media]]^2)</f>
        <v>254.69542627240011</v>
      </c>
      <c r="P71">
        <f>(Tabla13[[#This Row],[(g-media)^2]]*Tabla13[[#This Row],[P(g)]])</f>
        <v>0</v>
      </c>
    </row>
    <row r="72" spans="11:16" x14ac:dyDescent="0.25">
      <c r="K72">
        <v>70</v>
      </c>
      <c r="L72">
        <v>0</v>
      </c>
      <c r="M72">
        <f>(Tabla13[[#This Row],[Frecuencia]]/49)</f>
        <v>0</v>
      </c>
      <c r="N72">
        <f>(Tabla13[[#This Row],[Dato]]-84.95918)</f>
        <v>-14.959180000000003</v>
      </c>
      <c r="O72">
        <f>(Tabla13[[#This Row],[g-media]]^2)</f>
        <v>223.77706627240011</v>
      </c>
      <c r="P72">
        <f>(Tabla13[[#This Row],[(g-media)^2]]*Tabla13[[#This Row],[P(g)]])</f>
        <v>0</v>
      </c>
    </row>
    <row r="73" spans="11:16" x14ac:dyDescent="0.25">
      <c r="K73">
        <v>71</v>
      </c>
      <c r="L73">
        <v>0</v>
      </c>
      <c r="M73">
        <f>(Tabla13[[#This Row],[Frecuencia]]/49)</f>
        <v>0</v>
      </c>
      <c r="N73">
        <f>(Tabla13[[#This Row],[Dato]]-84.95918)</f>
        <v>-13.959180000000003</v>
      </c>
      <c r="O73">
        <f>(Tabla13[[#This Row],[g-media]]^2)</f>
        <v>194.8587062724001</v>
      </c>
      <c r="P73">
        <f>(Tabla13[[#This Row],[(g-media)^2]]*Tabla13[[#This Row],[P(g)]])</f>
        <v>0</v>
      </c>
    </row>
    <row r="74" spans="11:16" x14ac:dyDescent="0.25">
      <c r="K74">
        <v>72</v>
      </c>
      <c r="L74">
        <v>1</v>
      </c>
      <c r="M74">
        <f>(Tabla13[[#This Row],[Frecuencia]]/49)</f>
        <v>2.0408163265306121E-2</v>
      </c>
      <c r="N74">
        <f>(Tabla13[[#This Row],[Dato]]-84.95918)</f>
        <v>-12.959180000000003</v>
      </c>
      <c r="O74">
        <f>(Tabla13[[#This Row],[g-media]]^2)</f>
        <v>167.94034627240009</v>
      </c>
      <c r="P74">
        <f>(Tabla13[[#This Row],[(g-media)^2]]*Tabla13[[#This Row],[P(g)]])</f>
        <v>3.4273540055591853</v>
      </c>
    </row>
    <row r="75" spans="11:16" x14ac:dyDescent="0.25">
      <c r="K75">
        <v>73</v>
      </c>
      <c r="L75">
        <v>0</v>
      </c>
      <c r="M75">
        <f>(Tabla13[[#This Row],[Frecuencia]]/49)</f>
        <v>0</v>
      </c>
      <c r="N75">
        <f>(Tabla13[[#This Row],[Dato]]-84.95918)</f>
        <v>-11.959180000000003</v>
      </c>
      <c r="O75">
        <f>(Tabla13[[#This Row],[g-media]]^2)</f>
        <v>143.02198627240008</v>
      </c>
      <c r="P75">
        <f>(Tabla13[[#This Row],[(g-media)^2]]*Tabla13[[#This Row],[P(g)]])</f>
        <v>0</v>
      </c>
    </row>
    <row r="76" spans="11:16" x14ac:dyDescent="0.25">
      <c r="K76">
        <v>74</v>
      </c>
      <c r="L76">
        <v>1</v>
      </c>
      <c r="M76">
        <f>(Tabla13[[#This Row],[Frecuencia]]/49)</f>
        <v>2.0408163265306121E-2</v>
      </c>
      <c r="N76">
        <f>(Tabla13[[#This Row],[Dato]]-84.95918)</f>
        <v>-10.959180000000003</v>
      </c>
      <c r="O76">
        <f>(Tabla13[[#This Row],[g-media]]^2)</f>
        <v>120.10362627240008</v>
      </c>
      <c r="P76">
        <f>(Tabla13[[#This Row],[(g-media)^2]]*Tabla13[[#This Row],[P(g)]])</f>
        <v>2.4510944137224504</v>
      </c>
    </row>
    <row r="77" spans="11:16" x14ac:dyDescent="0.25">
      <c r="K77">
        <v>75</v>
      </c>
      <c r="L77">
        <v>1</v>
      </c>
      <c r="M77">
        <f>(Tabla13[[#This Row],[Frecuencia]]/49)</f>
        <v>2.0408163265306121E-2</v>
      </c>
      <c r="N77">
        <f>(Tabla13[[#This Row],[Dato]]-84.95918)</f>
        <v>-9.9591800000000035</v>
      </c>
      <c r="O77">
        <f>(Tabla13[[#This Row],[g-media]]^2)</f>
        <v>99.185266272400071</v>
      </c>
      <c r="P77">
        <f>(Tabla13[[#This Row],[(g-media)^2]]*Tabla13[[#This Row],[P(g)]])</f>
        <v>2.0241891076000011</v>
      </c>
    </row>
    <row r="78" spans="11:16" x14ac:dyDescent="0.25">
      <c r="K78">
        <v>76</v>
      </c>
      <c r="L78">
        <v>0</v>
      </c>
      <c r="M78">
        <f>(Tabla13[[#This Row],[Frecuencia]]/49)</f>
        <v>0</v>
      </c>
      <c r="N78">
        <f>(Tabla13[[#This Row],[Dato]]-84.95918)</f>
        <v>-8.9591800000000035</v>
      </c>
      <c r="O78">
        <f>(Tabla13[[#This Row],[g-media]]^2)</f>
        <v>80.266906272400064</v>
      </c>
      <c r="P78">
        <f>(Tabla13[[#This Row],[(g-media)^2]]*Tabla13[[#This Row],[P(g)]])</f>
        <v>0</v>
      </c>
    </row>
    <row r="79" spans="11:16" x14ac:dyDescent="0.25">
      <c r="K79">
        <v>77</v>
      </c>
      <c r="L79">
        <v>1</v>
      </c>
      <c r="M79">
        <f>(Tabla13[[#This Row],[Frecuencia]]/49)</f>
        <v>2.0408163265306121E-2</v>
      </c>
      <c r="N79">
        <f>(Tabla13[[#This Row],[Dato]]-84.95918)</f>
        <v>-7.9591800000000035</v>
      </c>
      <c r="O79">
        <f>(Tabla13[[#This Row],[g-media]]^2)</f>
        <v>63.348546272400057</v>
      </c>
      <c r="P79">
        <f>(Tabla13[[#This Row],[(g-media)^2]]*Tabla13[[#This Row],[P(g)]])</f>
        <v>1.2928274749469397</v>
      </c>
    </row>
    <row r="80" spans="11:16" x14ac:dyDescent="0.25">
      <c r="K80">
        <v>78</v>
      </c>
      <c r="L80">
        <v>0</v>
      </c>
      <c r="M80">
        <f>(Tabla13[[#This Row],[Frecuencia]]/49)</f>
        <v>0</v>
      </c>
      <c r="N80">
        <f>(Tabla13[[#This Row],[Dato]]-84.95918)</f>
        <v>-6.9591800000000035</v>
      </c>
      <c r="O80">
        <f>(Tabla13[[#This Row],[g-media]]^2)</f>
        <v>48.43018627240005</v>
      </c>
      <c r="P80">
        <f>(Tabla13[[#This Row],[(g-media)^2]]*Tabla13[[#This Row],[P(g)]])</f>
        <v>0</v>
      </c>
    </row>
    <row r="81" spans="11:16" x14ac:dyDescent="0.25">
      <c r="K81">
        <v>79</v>
      </c>
      <c r="L81">
        <v>0</v>
      </c>
      <c r="M81">
        <f>(Tabla13[[#This Row],[Frecuencia]]/49)</f>
        <v>0</v>
      </c>
      <c r="N81">
        <f>(Tabla13[[#This Row],[Dato]]-84.95918)</f>
        <v>-5.9591800000000035</v>
      </c>
      <c r="O81">
        <f>(Tabla13[[#This Row],[g-media]]^2)</f>
        <v>35.511826272400043</v>
      </c>
      <c r="P81">
        <f>(Tabla13[[#This Row],[(g-media)^2]]*Tabla13[[#This Row],[P(g)]])</f>
        <v>0</v>
      </c>
    </row>
    <row r="82" spans="11:16" x14ac:dyDescent="0.25">
      <c r="K82">
        <v>80</v>
      </c>
      <c r="L82">
        <v>0</v>
      </c>
      <c r="M82">
        <f>(Tabla13[[#This Row],[Frecuencia]]/49)</f>
        <v>0</v>
      </c>
      <c r="N82">
        <f>(Tabla13[[#This Row],[Dato]]-84.95918)</f>
        <v>-4.9591800000000035</v>
      </c>
      <c r="O82">
        <f>(Tabla13[[#This Row],[g-media]]^2)</f>
        <v>24.593466272400036</v>
      </c>
      <c r="P82">
        <f>(Tabla13[[#This Row],[(g-media)^2]]*Tabla13[[#This Row],[P(g)]])</f>
        <v>0</v>
      </c>
    </row>
    <row r="83" spans="11:16" x14ac:dyDescent="0.25">
      <c r="K83">
        <v>81</v>
      </c>
      <c r="L83">
        <v>1</v>
      </c>
      <c r="M83">
        <f>(Tabla13[[#This Row],[Frecuencia]]/49)</f>
        <v>2.0408163265306121E-2</v>
      </c>
      <c r="N83">
        <f>(Tabla13[[#This Row],[Dato]]-84.95918)</f>
        <v>-3.9591800000000035</v>
      </c>
      <c r="O83">
        <f>(Tabla13[[#This Row],[g-media]]^2)</f>
        <v>15.675106272400027</v>
      </c>
      <c r="P83">
        <f>(Tabla13[[#This Row],[(g-media)^2]]*Tabla13[[#This Row],[P(g)]])</f>
        <v>0.31990012800816381</v>
      </c>
    </row>
    <row r="84" spans="11:16" x14ac:dyDescent="0.25">
      <c r="K84">
        <v>82</v>
      </c>
      <c r="L84">
        <v>1</v>
      </c>
      <c r="M84">
        <f>(Tabla13[[#This Row],[Frecuencia]]/49)</f>
        <v>2.0408163265306121E-2</v>
      </c>
      <c r="N84">
        <f>(Tabla13[[#This Row],[Dato]]-84.95918)</f>
        <v>-2.9591800000000035</v>
      </c>
      <c r="O84">
        <f>(Tabla13[[#This Row],[g-media]]^2)</f>
        <v>8.7567462724000205</v>
      </c>
      <c r="P84">
        <f>(Tabla13[[#This Row],[(g-media)^2]]*Tabla13[[#This Row],[P(g)]])</f>
        <v>0.17870910760000042</v>
      </c>
    </row>
    <row r="85" spans="11:16" x14ac:dyDescent="0.25">
      <c r="K85">
        <v>83</v>
      </c>
      <c r="L85">
        <v>0</v>
      </c>
      <c r="M85">
        <f>(Tabla13[[#This Row],[Frecuencia]]/49)</f>
        <v>0</v>
      </c>
      <c r="N85">
        <f>(Tabla13[[#This Row],[Dato]]-84.95918)</f>
        <v>-1.9591800000000035</v>
      </c>
      <c r="O85">
        <f>(Tabla13[[#This Row],[g-media]]^2)</f>
        <v>3.8383862724000135</v>
      </c>
      <c r="P85">
        <f>(Tabla13[[#This Row],[(g-media)^2]]*Tabla13[[#This Row],[P(g)]])</f>
        <v>0</v>
      </c>
    </row>
    <row r="86" spans="11:16" x14ac:dyDescent="0.25">
      <c r="K86">
        <v>84</v>
      </c>
      <c r="L86">
        <v>1</v>
      </c>
      <c r="M86">
        <f>(Tabla13[[#This Row],[Frecuencia]]/49)</f>
        <v>2.0408163265306121E-2</v>
      </c>
      <c r="N86">
        <f>(Tabla13[[#This Row],[Dato]]-84.95918)</f>
        <v>-0.95918000000000347</v>
      </c>
      <c r="O86">
        <f>(Tabla13[[#This Row],[g-media]]^2)</f>
        <v>0.92002627240000667</v>
      </c>
      <c r="P86">
        <f>(Tabla13[[#This Row],[(g-media)^2]]*Tabla13[[#This Row],[P(g)]])</f>
        <v>1.8776046375510339E-2</v>
      </c>
    </row>
    <row r="87" spans="11:16" x14ac:dyDescent="0.25">
      <c r="K87">
        <v>85</v>
      </c>
      <c r="L87">
        <v>0</v>
      </c>
      <c r="M87">
        <f>(Tabla13[[#This Row],[Frecuencia]]/49)</f>
        <v>0</v>
      </c>
      <c r="N87">
        <f>(Tabla13[[#This Row],[Dato]]-84.95918)</f>
        <v>4.0819999999996526E-2</v>
      </c>
      <c r="O87">
        <f>(Tabla13[[#This Row],[g-media]]^2)</f>
        <v>1.6662723999997164E-3</v>
      </c>
      <c r="P87">
        <f>(Tabla13[[#This Row],[(g-media)^2]]*Tabla13[[#This Row],[P(g)]])</f>
        <v>0</v>
      </c>
    </row>
    <row r="88" spans="11:16" x14ac:dyDescent="0.25">
      <c r="K88">
        <v>86</v>
      </c>
      <c r="L88">
        <v>0</v>
      </c>
      <c r="M88">
        <f>(Tabla13[[#This Row],[Frecuencia]]/49)</f>
        <v>0</v>
      </c>
      <c r="N88">
        <f>(Tabla13[[#This Row],[Dato]]-84.95918)</f>
        <v>1.0408199999999965</v>
      </c>
      <c r="O88">
        <f>(Tabla13[[#This Row],[g-media]]^2)</f>
        <v>1.0833062723999927</v>
      </c>
      <c r="P88">
        <f>(Tabla13[[#This Row],[(g-media)^2]]*Tabla13[[#This Row],[P(g)]])</f>
        <v>0</v>
      </c>
    </row>
    <row r="89" spans="11:16" x14ac:dyDescent="0.25">
      <c r="K89">
        <v>87</v>
      </c>
      <c r="L89">
        <v>1</v>
      </c>
      <c r="M89">
        <f>(Tabla13[[#This Row],[Frecuencia]]/49)</f>
        <v>2.0408163265306121E-2</v>
      </c>
      <c r="N89">
        <f>(Tabla13[[#This Row],[Dato]]-84.95918)</f>
        <v>2.0408199999999965</v>
      </c>
      <c r="O89">
        <f>(Tabla13[[#This Row],[g-media]]^2)</f>
        <v>4.1649462723999857</v>
      </c>
      <c r="P89">
        <f>(Tabla13[[#This Row],[(g-media)^2]]*Tabla13[[#This Row],[P(g)]])</f>
        <v>8.4998903518367044E-2</v>
      </c>
    </row>
    <row r="90" spans="11:16" x14ac:dyDescent="0.25">
      <c r="K90">
        <v>88</v>
      </c>
      <c r="L90">
        <v>0</v>
      </c>
      <c r="M90">
        <f>(Tabla13[[#This Row],[Frecuencia]]/49)</f>
        <v>0</v>
      </c>
      <c r="N90">
        <f>(Tabla13[[#This Row],[Dato]]-84.95918)</f>
        <v>3.0408199999999965</v>
      </c>
      <c r="O90">
        <f>(Tabla13[[#This Row],[g-media]]^2)</f>
        <v>9.2465862723999788</v>
      </c>
      <c r="P90">
        <f>(Tabla13[[#This Row],[(g-media)^2]]*Tabla13[[#This Row],[P(g)]])</f>
        <v>0</v>
      </c>
    </row>
    <row r="91" spans="11:16" x14ac:dyDescent="0.25">
      <c r="K91">
        <v>89</v>
      </c>
      <c r="L91">
        <v>0</v>
      </c>
      <c r="M91">
        <f>(Tabla13[[#This Row],[Frecuencia]]/49)</f>
        <v>0</v>
      </c>
      <c r="N91">
        <f>(Tabla13[[#This Row],[Dato]]-84.95918)</f>
        <v>4.0408199999999965</v>
      </c>
      <c r="O91">
        <f>(Tabla13[[#This Row],[g-media]]^2)</f>
        <v>16.328226272399974</v>
      </c>
      <c r="P91">
        <f>(Tabla13[[#This Row],[(g-media)^2]]*Tabla13[[#This Row],[P(g)]])</f>
        <v>0</v>
      </c>
    </row>
    <row r="92" spans="11:16" x14ac:dyDescent="0.25">
      <c r="K92">
        <v>90</v>
      </c>
      <c r="L92">
        <v>0</v>
      </c>
      <c r="M92">
        <f>(Tabla13[[#This Row],[Frecuencia]]/49)</f>
        <v>0</v>
      </c>
      <c r="N92">
        <f>(Tabla13[[#This Row],[Dato]]-84.95918)</f>
        <v>5.0408199999999965</v>
      </c>
      <c r="O92">
        <f>(Tabla13[[#This Row],[g-media]]^2)</f>
        <v>25.409866272399967</v>
      </c>
      <c r="P92">
        <f>(Tabla13[[#This Row],[(g-media)^2]]*Tabla13[[#This Row],[P(g)]])</f>
        <v>0</v>
      </c>
    </row>
    <row r="93" spans="11:16" x14ac:dyDescent="0.25">
      <c r="K93">
        <v>91</v>
      </c>
      <c r="L93">
        <v>0</v>
      </c>
      <c r="M93">
        <f>(Tabla13[[#This Row],[Frecuencia]]/49)</f>
        <v>0</v>
      </c>
      <c r="N93">
        <f>(Tabla13[[#This Row],[Dato]]-84.95918)</f>
        <v>6.0408199999999965</v>
      </c>
      <c r="O93">
        <f>(Tabla13[[#This Row],[g-media]]^2)</f>
        <v>36.49150627239996</v>
      </c>
      <c r="P93">
        <f>(Tabla13[[#This Row],[(g-media)^2]]*Tabla13[[#This Row],[P(g)]])</f>
        <v>0</v>
      </c>
    </row>
    <row r="94" spans="11:16" x14ac:dyDescent="0.25">
      <c r="K94">
        <v>92</v>
      </c>
      <c r="L94">
        <v>0</v>
      </c>
      <c r="M94">
        <f>(Tabla13[[#This Row],[Frecuencia]]/49)</f>
        <v>0</v>
      </c>
      <c r="N94">
        <f>(Tabla13[[#This Row],[Dato]]-84.95918)</f>
        <v>7.0408199999999965</v>
      </c>
      <c r="O94">
        <f>(Tabla13[[#This Row],[g-media]]^2)</f>
        <v>49.573146272399953</v>
      </c>
      <c r="P94">
        <f>(Tabla13[[#This Row],[(g-media)^2]]*Tabla13[[#This Row],[P(g)]])</f>
        <v>0</v>
      </c>
    </row>
    <row r="95" spans="11:16" x14ac:dyDescent="0.25">
      <c r="K95">
        <v>93</v>
      </c>
      <c r="L95">
        <v>0</v>
      </c>
      <c r="M95">
        <f>(Tabla13[[#This Row],[Frecuencia]]/49)</f>
        <v>0</v>
      </c>
      <c r="N95">
        <f>(Tabla13[[#This Row],[Dato]]-84.95918)</f>
        <v>8.0408199999999965</v>
      </c>
      <c r="O95">
        <f>(Tabla13[[#This Row],[g-media]]^2)</f>
        <v>64.654786272399946</v>
      </c>
      <c r="P95">
        <f>(Tabla13[[#This Row],[(g-media)^2]]*Tabla13[[#This Row],[P(g)]])</f>
        <v>0</v>
      </c>
    </row>
    <row r="96" spans="11:16" x14ac:dyDescent="0.25">
      <c r="K96">
        <v>94</v>
      </c>
      <c r="L96">
        <v>0</v>
      </c>
      <c r="M96">
        <f>(Tabla13[[#This Row],[Frecuencia]]/49)</f>
        <v>0</v>
      </c>
      <c r="N96">
        <f>(Tabla13[[#This Row],[Dato]]-84.95918)</f>
        <v>9.0408199999999965</v>
      </c>
      <c r="O96">
        <f>(Tabla13[[#This Row],[g-media]]^2)</f>
        <v>81.736426272399939</v>
      </c>
      <c r="P96">
        <f>(Tabla13[[#This Row],[(g-media)^2]]*Tabla13[[#This Row],[P(g)]])</f>
        <v>0</v>
      </c>
    </row>
    <row r="97" spans="11:16" x14ac:dyDescent="0.25">
      <c r="K97">
        <v>95</v>
      </c>
      <c r="L97">
        <v>0</v>
      </c>
      <c r="M97">
        <f>(Tabla13[[#This Row],[Frecuencia]]/49)</f>
        <v>0</v>
      </c>
      <c r="N97">
        <f>(Tabla13[[#This Row],[Dato]]-84.95918)</f>
        <v>10.040819999999997</v>
      </c>
      <c r="O97">
        <f>(Tabla13[[#This Row],[g-media]]^2)</f>
        <v>100.81806627239993</v>
      </c>
      <c r="P97">
        <f>(Tabla13[[#This Row],[(g-media)^2]]*Tabla13[[#This Row],[P(g)]])</f>
        <v>0</v>
      </c>
    </row>
    <row r="98" spans="11:16" x14ac:dyDescent="0.25">
      <c r="K98">
        <v>96</v>
      </c>
      <c r="L98">
        <v>1</v>
      </c>
      <c r="M98">
        <f>(Tabla13[[#This Row],[Frecuencia]]/49)</f>
        <v>2.0408163265306121E-2</v>
      </c>
      <c r="N98">
        <f>(Tabla13[[#This Row],[Dato]]-84.95918)</f>
        <v>11.040819999999997</v>
      </c>
      <c r="O98">
        <f>(Tabla13[[#This Row],[g-media]]^2)</f>
        <v>121.89970627239992</v>
      </c>
      <c r="P98">
        <f>(Tabla13[[#This Row],[(g-media)^2]]*Tabla13[[#This Row],[P(g)]])</f>
        <v>2.4877491075999982</v>
      </c>
    </row>
    <row r="99" spans="11:16" x14ac:dyDescent="0.25">
      <c r="K99">
        <v>97</v>
      </c>
      <c r="L99">
        <v>0</v>
      </c>
      <c r="M99">
        <f>(Tabla13[[#This Row],[Frecuencia]]/49)</f>
        <v>0</v>
      </c>
      <c r="N99">
        <f>(Tabla13[[#This Row],[Dato]]-84.95918)</f>
        <v>12.040819999999997</v>
      </c>
      <c r="O99">
        <f>(Tabla13[[#This Row],[g-media]]^2)</f>
        <v>144.98134627239992</v>
      </c>
      <c r="P99">
        <f>(Tabla13[[#This Row],[(g-media)^2]]*Tabla13[[#This Row],[P(g)]])</f>
        <v>0</v>
      </c>
    </row>
    <row r="100" spans="11:16" x14ac:dyDescent="0.25">
      <c r="K100">
        <v>98</v>
      </c>
      <c r="L100">
        <v>0</v>
      </c>
      <c r="M100">
        <f>(Tabla13[[#This Row],[Frecuencia]]/49)</f>
        <v>0</v>
      </c>
      <c r="N100">
        <f>(Tabla13[[#This Row],[Dato]]-84.95918)</f>
        <v>13.040819999999997</v>
      </c>
      <c r="O100">
        <f>(Tabla13[[#This Row],[g-media]]^2)</f>
        <v>170.06298627239991</v>
      </c>
      <c r="P100">
        <f>(Tabla13[[#This Row],[(g-media)^2]]*Tabla13[[#This Row],[P(g)]])</f>
        <v>0</v>
      </c>
    </row>
    <row r="101" spans="11:16" x14ac:dyDescent="0.25">
      <c r="K101">
        <v>99</v>
      </c>
      <c r="L101">
        <v>0</v>
      </c>
      <c r="M101">
        <f>(Tabla13[[#This Row],[Frecuencia]]/49)</f>
        <v>0</v>
      </c>
      <c r="N101">
        <f>(Tabla13[[#This Row],[Dato]]-84.95918)</f>
        <v>14.040819999999997</v>
      </c>
      <c r="O101">
        <f>(Tabla13[[#This Row],[g-media]]^2)</f>
        <v>197.1446262723999</v>
      </c>
      <c r="P101">
        <f>(Tabla13[[#This Row],[(g-media)^2]]*Tabla13[[#This Row],[P(g)]])</f>
        <v>0</v>
      </c>
    </row>
    <row r="102" spans="11:16" x14ac:dyDescent="0.25">
      <c r="K102">
        <v>100</v>
      </c>
      <c r="L102">
        <v>0</v>
      </c>
      <c r="M102">
        <f>(Tabla13[[#This Row],[Frecuencia]]/49)</f>
        <v>0</v>
      </c>
      <c r="N102">
        <f>(Tabla13[[#This Row],[Dato]]-84.95918)</f>
        <v>15.040819999999997</v>
      </c>
      <c r="O102">
        <f>(Tabla13[[#This Row],[g-media]]^2)</f>
        <v>226.2262662723999</v>
      </c>
      <c r="P102">
        <f>(Tabla13[[#This Row],[(g-media)^2]]*Tabla13[[#This Row],[P(g)]])</f>
        <v>0</v>
      </c>
    </row>
    <row r="103" spans="11:16" x14ac:dyDescent="0.25">
      <c r="K103">
        <v>101</v>
      </c>
      <c r="L103">
        <v>0</v>
      </c>
      <c r="M103">
        <f>(Tabla13[[#This Row],[Frecuencia]]/49)</f>
        <v>0</v>
      </c>
      <c r="N103">
        <f>(Tabla13[[#This Row],[Dato]]-84.95918)</f>
        <v>16.040819999999997</v>
      </c>
      <c r="O103">
        <f>(Tabla13[[#This Row],[g-media]]^2)</f>
        <v>257.30790627239986</v>
      </c>
      <c r="P103">
        <f>(Tabla13[[#This Row],[(g-media)^2]]*Tabla13[[#This Row],[P(g)]])</f>
        <v>0</v>
      </c>
    </row>
    <row r="104" spans="11:16" x14ac:dyDescent="0.25">
      <c r="K104">
        <v>102</v>
      </c>
      <c r="L104">
        <v>0</v>
      </c>
      <c r="M104">
        <f>(Tabla13[[#This Row],[Frecuencia]]/49)</f>
        <v>0</v>
      </c>
      <c r="N104">
        <f>(Tabla13[[#This Row],[Dato]]-84.95918)</f>
        <v>17.040819999999997</v>
      </c>
      <c r="O104">
        <f>(Tabla13[[#This Row],[g-media]]^2)</f>
        <v>290.38954627239985</v>
      </c>
      <c r="P104">
        <f>(Tabla13[[#This Row],[(g-media)^2]]*Tabla13[[#This Row],[P(g)]])</f>
        <v>0</v>
      </c>
    </row>
    <row r="105" spans="11:16" x14ac:dyDescent="0.25">
      <c r="K105">
        <v>103</v>
      </c>
      <c r="L105">
        <v>1</v>
      </c>
      <c r="M105">
        <f>(Tabla13[[#This Row],[Frecuencia]]/49)</f>
        <v>2.0408163265306121E-2</v>
      </c>
      <c r="N105">
        <f>(Tabla13[[#This Row],[Dato]]-84.95918)</f>
        <v>18.040819999999997</v>
      </c>
      <c r="O105">
        <f>(Tabla13[[#This Row],[g-media]]^2)</f>
        <v>325.47118627239985</v>
      </c>
      <c r="P105">
        <f>(Tabla13[[#This Row],[(g-media)^2]]*Tabla13[[#This Row],[P(g)]])</f>
        <v>6.6422691075999962</v>
      </c>
    </row>
    <row r="106" spans="11:16" x14ac:dyDescent="0.25">
      <c r="K106">
        <v>104</v>
      </c>
      <c r="L106">
        <v>0</v>
      </c>
      <c r="M106">
        <f>(Tabla13[[#This Row],[Frecuencia]]/49)</f>
        <v>0</v>
      </c>
      <c r="N106">
        <f>(Tabla13[[#This Row],[Dato]]-84.95918)</f>
        <v>19.040819999999997</v>
      </c>
      <c r="O106">
        <f>(Tabla13[[#This Row],[g-media]]^2)</f>
        <v>362.55282627239984</v>
      </c>
      <c r="P106">
        <f>(Tabla13[[#This Row],[(g-media)^2]]*Tabla13[[#This Row],[P(g)]])</f>
        <v>0</v>
      </c>
    </row>
    <row r="107" spans="11:16" x14ac:dyDescent="0.25">
      <c r="K107">
        <v>105</v>
      </c>
      <c r="L107">
        <v>0</v>
      </c>
      <c r="M107">
        <f>(Tabla13[[#This Row],[Frecuencia]]/49)</f>
        <v>0</v>
      </c>
      <c r="N107">
        <f>(Tabla13[[#This Row],[Dato]]-84.95918)</f>
        <v>20.040819999999997</v>
      </c>
      <c r="O107">
        <f>(Tabla13[[#This Row],[g-media]]^2)</f>
        <v>401.63446627239983</v>
      </c>
      <c r="P107">
        <f>(Tabla13[[#This Row],[(g-media)^2]]*Tabla13[[#This Row],[P(g)]])</f>
        <v>0</v>
      </c>
    </row>
    <row r="108" spans="11:16" x14ac:dyDescent="0.25">
      <c r="K108">
        <v>106</v>
      </c>
      <c r="L108">
        <v>1</v>
      </c>
      <c r="M108">
        <f>(Tabla13[[#This Row],[Frecuencia]]/49)</f>
        <v>2.0408163265306121E-2</v>
      </c>
      <c r="N108">
        <f>(Tabla13[[#This Row],[Dato]]-84.95918)</f>
        <v>21.040819999999997</v>
      </c>
      <c r="O108">
        <f>(Tabla13[[#This Row],[g-media]]^2)</f>
        <v>442.71610627239983</v>
      </c>
      <c r="P108">
        <f>(Tabla13[[#This Row],[(g-media)^2]]*Tabla13[[#This Row],[P(g)]])</f>
        <v>9.0350225769877515</v>
      </c>
    </row>
    <row r="109" spans="11:16" x14ac:dyDescent="0.25">
      <c r="K109">
        <v>107</v>
      </c>
      <c r="L109">
        <v>0</v>
      </c>
      <c r="M109">
        <f>(Tabla13[[#This Row],[Frecuencia]]/49)</f>
        <v>0</v>
      </c>
      <c r="N109">
        <f>(Tabla13[[#This Row],[Dato]]-84.95918)</f>
        <v>22.040819999999997</v>
      </c>
      <c r="O109">
        <f>(Tabla13[[#This Row],[g-media]]^2)</f>
        <v>485.79774627239982</v>
      </c>
      <c r="P109">
        <f>(Tabla13[[#This Row],[(g-media)^2]]*Tabla13[[#This Row],[P(g)]])</f>
        <v>0</v>
      </c>
    </row>
    <row r="110" spans="11:16" x14ac:dyDescent="0.25">
      <c r="K110">
        <v>108</v>
      </c>
      <c r="L110">
        <v>0</v>
      </c>
      <c r="M110">
        <f>(Tabla13[[#This Row],[Frecuencia]]/49)</f>
        <v>0</v>
      </c>
      <c r="N110">
        <f>(Tabla13[[#This Row],[Dato]]-84.95918)</f>
        <v>23.040819999999997</v>
      </c>
      <c r="O110">
        <f>(Tabla13[[#This Row],[g-media]]^2)</f>
        <v>530.87938627239987</v>
      </c>
      <c r="P110">
        <f>(Tabla13[[#This Row],[(g-media)^2]]*Tabla13[[#This Row],[P(g)]])</f>
        <v>0</v>
      </c>
    </row>
    <row r="111" spans="11:16" x14ac:dyDescent="0.25">
      <c r="K111">
        <v>109</v>
      </c>
      <c r="L111">
        <v>0</v>
      </c>
      <c r="M111">
        <f>(Tabla13[[#This Row],[Frecuencia]]/49)</f>
        <v>0</v>
      </c>
      <c r="N111">
        <f>(Tabla13[[#This Row],[Dato]]-84.95918)</f>
        <v>24.040819999999997</v>
      </c>
      <c r="O111">
        <f>(Tabla13[[#This Row],[g-media]]^2)</f>
        <v>577.96102627239986</v>
      </c>
      <c r="P111">
        <f>(Tabla13[[#This Row],[(g-media)^2]]*Tabla13[[#This Row],[P(g)]])</f>
        <v>0</v>
      </c>
    </row>
    <row r="112" spans="11:16" x14ac:dyDescent="0.25">
      <c r="K112">
        <v>110</v>
      </c>
      <c r="L112">
        <v>1</v>
      </c>
      <c r="M112">
        <f>(Tabla13[[#This Row],[Frecuencia]]/49)</f>
        <v>2.0408163265306121E-2</v>
      </c>
      <c r="N112">
        <f>(Tabla13[[#This Row],[Dato]]-84.95918)</f>
        <v>25.040819999999997</v>
      </c>
      <c r="O112">
        <f>(Tabla13[[#This Row],[g-media]]^2)</f>
        <v>627.04266627239986</v>
      </c>
      <c r="P112">
        <f>(Tabla13[[#This Row],[(g-media)^2]]*Tabla13[[#This Row],[P(g)]])</f>
        <v>12.796789107599997</v>
      </c>
    </row>
    <row r="113" spans="11:16" x14ac:dyDescent="0.25">
      <c r="K113">
        <v>111</v>
      </c>
      <c r="L113">
        <v>0</v>
      </c>
      <c r="M113">
        <f>(Tabla13[[#This Row],[Frecuencia]]/49)</f>
        <v>0</v>
      </c>
      <c r="N113">
        <f>(Tabla13[[#This Row],[Dato]]-84.95918)</f>
        <v>26.040819999999997</v>
      </c>
      <c r="O113">
        <f>(Tabla13[[#This Row],[g-media]]^2)</f>
        <v>678.12430627239985</v>
      </c>
      <c r="P113">
        <f>(Tabla13[[#This Row],[(g-media)^2]]*Tabla13[[#This Row],[P(g)]])</f>
        <v>0</v>
      </c>
    </row>
    <row r="114" spans="11:16" x14ac:dyDescent="0.25">
      <c r="K114">
        <v>112</v>
      </c>
      <c r="L114">
        <v>0</v>
      </c>
      <c r="M114">
        <f>(Tabla13[[#This Row],[Frecuencia]]/49)</f>
        <v>0</v>
      </c>
      <c r="N114">
        <f>(Tabla13[[#This Row],[Dato]]-84.95918)</f>
        <v>27.040819999999997</v>
      </c>
      <c r="O114">
        <f>(Tabla13[[#This Row],[g-media]]^2)</f>
        <v>731.20594627239984</v>
      </c>
      <c r="P114">
        <f>(Tabla13[[#This Row],[(g-media)^2]]*Tabla13[[#This Row],[P(g)]])</f>
        <v>0</v>
      </c>
    </row>
    <row r="115" spans="11:16" x14ac:dyDescent="0.25">
      <c r="K115">
        <v>113</v>
      </c>
      <c r="L115">
        <v>0</v>
      </c>
      <c r="M115">
        <f>(Tabla13[[#This Row],[Frecuencia]]/49)</f>
        <v>0</v>
      </c>
      <c r="N115">
        <f>(Tabla13[[#This Row],[Dato]]-84.95918)</f>
        <v>28.040819999999997</v>
      </c>
      <c r="O115">
        <f>(Tabla13[[#This Row],[g-media]]^2)</f>
        <v>786.28758627239984</v>
      </c>
      <c r="P115">
        <f>(Tabla13[[#This Row],[(g-media)^2]]*Tabla13[[#This Row],[P(g)]])</f>
        <v>0</v>
      </c>
    </row>
    <row r="116" spans="11:16" x14ac:dyDescent="0.25">
      <c r="K116">
        <v>114</v>
      </c>
      <c r="L116">
        <v>1</v>
      </c>
      <c r="M116">
        <f>(Tabla13[[#This Row],[Frecuencia]]/49)</f>
        <v>2.0408163265306121E-2</v>
      </c>
      <c r="N116">
        <f>(Tabla13[[#This Row],[Dato]]-84.95918)</f>
        <v>29.040819999999997</v>
      </c>
      <c r="O116">
        <f>(Tabla13[[#This Row],[g-media]]^2)</f>
        <v>843.36922627239983</v>
      </c>
      <c r="P116">
        <f>(Tabla13[[#This Row],[(g-media)^2]]*Tabla13[[#This Row],[P(g)]])</f>
        <v>17.211616862702037</v>
      </c>
    </row>
    <row r="117" spans="11:16" x14ac:dyDescent="0.25">
      <c r="K117">
        <v>115</v>
      </c>
      <c r="L117">
        <v>0</v>
      </c>
      <c r="M117">
        <f>(Tabla13[[#This Row],[Frecuencia]]/49)</f>
        <v>0</v>
      </c>
      <c r="N117">
        <f>(Tabla13[[#This Row],[Dato]]-84.95918)</f>
        <v>30.040819999999997</v>
      </c>
      <c r="O117">
        <f>(Tabla13[[#This Row],[g-media]]^2)</f>
        <v>902.45086627239982</v>
      </c>
      <c r="P117">
        <f>(Tabla13[[#This Row],[(g-media)^2]]*Tabla13[[#This Row],[P(g)]])</f>
        <v>0</v>
      </c>
    </row>
    <row r="118" spans="11:16" x14ac:dyDescent="0.25">
      <c r="K118">
        <v>116</v>
      </c>
      <c r="L118">
        <v>0</v>
      </c>
      <c r="M118">
        <f>(Tabla13[[#This Row],[Frecuencia]]/49)</f>
        <v>0</v>
      </c>
      <c r="N118">
        <f>(Tabla13[[#This Row],[Dato]]-84.95918)</f>
        <v>31.040819999999997</v>
      </c>
      <c r="O118">
        <f>(Tabla13[[#This Row],[g-media]]^2)</f>
        <v>963.53250627239981</v>
      </c>
      <c r="P118">
        <f>(Tabla13[[#This Row],[(g-media)^2]]*Tabla13[[#This Row],[P(g)]])</f>
        <v>0</v>
      </c>
    </row>
    <row r="119" spans="11:16" x14ac:dyDescent="0.25">
      <c r="K119">
        <v>117</v>
      </c>
      <c r="L119">
        <v>0</v>
      </c>
      <c r="M119">
        <f>(Tabla13[[#This Row],[Frecuencia]]/49)</f>
        <v>0</v>
      </c>
      <c r="N119">
        <f>(Tabla13[[#This Row],[Dato]]-84.95918)</f>
        <v>32.040819999999997</v>
      </c>
      <c r="O119">
        <f>(Tabla13[[#This Row],[g-media]]^2)</f>
        <v>1026.6141462723997</v>
      </c>
      <c r="P119">
        <f>(Tabla13[[#This Row],[(g-media)^2]]*Tabla13[[#This Row],[P(g)]])</f>
        <v>0</v>
      </c>
    </row>
    <row r="120" spans="11:16" x14ac:dyDescent="0.25">
      <c r="K120">
        <v>118</v>
      </c>
      <c r="L120">
        <v>1</v>
      </c>
      <c r="M120">
        <f>(Tabla13[[#This Row],[Frecuencia]]/49)</f>
        <v>2.0408163265306121E-2</v>
      </c>
      <c r="N120">
        <f>(Tabla13[[#This Row],[Dato]]-84.95918)</f>
        <v>33.040819999999997</v>
      </c>
      <c r="O120">
        <f>(Tabla13[[#This Row],[g-media]]^2)</f>
        <v>1091.6957862723998</v>
      </c>
      <c r="P120">
        <f>(Tabla13[[#This Row],[(g-media)^2]]*Tabla13[[#This Row],[P(g)]])</f>
        <v>22.279505842293872</v>
      </c>
    </row>
    <row r="121" spans="11:16" x14ac:dyDescent="0.25">
      <c r="K121">
        <v>119</v>
      </c>
      <c r="L121">
        <v>1</v>
      </c>
      <c r="M121">
        <f>(Tabla13[[#This Row],[Frecuencia]]/49)</f>
        <v>2.0408163265306121E-2</v>
      </c>
      <c r="N121">
        <f>(Tabla13[[#This Row],[Dato]]-84.95918)</f>
        <v>34.040819999999997</v>
      </c>
      <c r="O121">
        <f>(Tabla13[[#This Row],[g-media]]^2)</f>
        <v>1158.7774262723997</v>
      </c>
      <c r="P121">
        <f>(Tabla13[[#This Row],[(g-media)^2]]*Tabla13[[#This Row],[P(g)]])</f>
        <v>23.648518903518358</v>
      </c>
    </row>
    <row r="122" spans="11:16" x14ac:dyDescent="0.25">
      <c r="K122">
        <v>120</v>
      </c>
      <c r="L122">
        <v>0</v>
      </c>
      <c r="M122">
        <f>(Tabla13[[#This Row],[Frecuencia]]/49)</f>
        <v>0</v>
      </c>
      <c r="N122">
        <f>(Tabla13[[#This Row],[Dato]]-84.95918)</f>
        <v>35.040819999999997</v>
      </c>
      <c r="O122">
        <f>(Tabla13[[#This Row],[g-media]]^2)</f>
        <v>1227.8590662723998</v>
      </c>
      <c r="P122">
        <f>(Tabla13[[#This Row],[(g-media)^2]]*Tabla13[[#This Row],[P(g)]])</f>
        <v>0</v>
      </c>
    </row>
    <row r="123" spans="11:16" x14ac:dyDescent="0.25">
      <c r="K123">
        <v>121</v>
      </c>
      <c r="L123">
        <v>0</v>
      </c>
      <c r="M123">
        <f>(Tabla13[[#This Row],[Frecuencia]]/49)</f>
        <v>0</v>
      </c>
      <c r="N123">
        <f>(Tabla13[[#This Row],[Dato]]-84.95918)</f>
        <v>36.040819999999997</v>
      </c>
      <c r="O123">
        <f>(Tabla13[[#This Row],[g-media]]^2)</f>
        <v>1298.9407062723997</v>
      </c>
      <c r="P123">
        <f>(Tabla13[[#This Row],[(g-media)^2]]*Tabla13[[#This Row],[P(g)]])</f>
        <v>0</v>
      </c>
    </row>
    <row r="124" spans="11:16" x14ac:dyDescent="0.25">
      <c r="K124">
        <v>122</v>
      </c>
      <c r="L124">
        <v>0</v>
      </c>
      <c r="M124">
        <f>(Tabla13[[#This Row],[Frecuencia]]/49)</f>
        <v>0</v>
      </c>
      <c r="N124">
        <f>(Tabla13[[#This Row],[Dato]]-84.95918)</f>
        <v>37.040819999999997</v>
      </c>
      <c r="O124">
        <f>(Tabla13[[#This Row],[g-media]]^2)</f>
        <v>1372.0223462723998</v>
      </c>
      <c r="P124">
        <f>(Tabla13[[#This Row],[(g-media)^2]]*Tabla13[[#This Row],[P(g)]])</f>
        <v>0</v>
      </c>
    </row>
    <row r="125" spans="11:16" x14ac:dyDescent="0.25">
      <c r="K125">
        <v>123</v>
      </c>
      <c r="L125">
        <v>0</v>
      </c>
      <c r="M125">
        <f>(Tabla13[[#This Row],[Frecuencia]]/49)</f>
        <v>0</v>
      </c>
      <c r="N125">
        <f>(Tabla13[[#This Row],[Dato]]-84.95918)</f>
        <v>38.040819999999997</v>
      </c>
      <c r="O125">
        <f>(Tabla13[[#This Row],[g-media]]^2)</f>
        <v>1447.1039862723997</v>
      </c>
      <c r="P125">
        <f>(Tabla13[[#This Row],[(g-media)^2]]*Tabla13[[#This Row],[P(g)]])</f>
        <v>0</v>
      </c>
    </row>
    <row r="126" spans="11:16" x14ac:dyDescent="0.25">
      <c r="K126">
        <v>124</v>
      </c>
      <c r="L126">
        <v>0</v>
      </c>
      <c r="M126">
        <f>(Tabla13[[#This Row],[Frecuencia]]/49)</f>
        <v>0</v>
      </c>
      <c r="N126">
        <f>(Tabla13[[#This Row],[Dato]]-84.95918)</f>
        <v>39.040819999999997</v>
      </c>
      <c r="O126">
        <f>(Tabla13[[#This Row],[g-media]]^2)</f>
        <v>1524.1856262723998</v>
      </c>
      <c r="P126">
        <f>(Tabla13[[#This Row],[(g-media)^2]]*Tabla13[[#This Row],[P(g)]])</f>
        <v>0</v>
      </c>
    </row>
    <row r="127" spans="11:16" x14ac:dyDescent="0.25">
      <c r="K127">
        <v>125</v>
      </c>
      <c r="L127">
        <v>0</v>
      </c>
      <c r="M127">
        <f>(Tabla13[[#This Row],[Frecuencia]]/49)</f>
        <v>0</v>
      </c>
      <c r="N127">
        <f>(Tabla13[[#This Row],[Dato]]-84.95918)</f>
        <v>40.040819999999997</v>
      </c>
      <c r="O127">
        <f>(Tabla13[[#This Row],[g-media]]^2)</f>
        <v>1603.2672662723996</v>
      </c>
      <c r="P127">
        <f>(Tabla13[[#This Row],[(g-media)^2]]*Tabla13[[#This Row],[P(g)]])</f>
        <v>0</v>
      </c>
    </row>
    <row r="128" spans="11:16" x14ac:dyDescent="0.25">
      <c r="K128">
        <v>126</v>
      </c>
      <c r="L128">
        <v>2</v>
      </c>
      <c r="M128">
        <f>(Tabla13[[#This Row],[Frecuencia]]/49)</f>
        <v>4.0816326530612242E-2</v>
      </c>
      <c r="N128">
        <f>(Tabla13[[#This Row],[Dato]]-84.95918)</f>
        <v>41.040819999999997</v>
      </c>
      <c r="O128">
        <f>(Tabla13[[#This Row],[g-media]]^2)</f>
        <v>1684.3489062723997</v>
      </c>
      <c r="P128">
        <f>(Tabla13[[#This Row],[(g-media)^2]]*Tabla13[[#This Row],[P(g)]])</f>
        <v>68.748934949893865</v>
      </c>
    </row>
    <row r="129" spans="11:16" x14ac:dyDescent="0.25">
      <c r="K129">
        <v>127</v>
      </c>
      <c r="L129">
        <v>1</v>
      </c>
      <c r="M129">
        <f>(Tabla13[[#This Row],[Frecuencia]]/49)</f>
        <v>2.0408163265306121E-2</v>
      </c>
      <c r="N129">
        <f>(Tabla13[[#This Row],[Dato]]-84.95918)</f>
        <v>42.040819999999997</v>
      </c>
      <c r="O129">
        <f>(Tabla13[[#This Row],[g-media]]^2)</f>
        <v>1767.4305462723996</v>
      </c>
      <c r="P129">
        <f>(Tabla13[[#This Row],[(g-media)^2]]*Tabla13[[#This Row],[P(g)]])</f>
        <v>36.070011148416313</v>
      </c>
    </row>
    <row r="130" spans="11:16" x14ac:dyDescent="0.25">
      <c r="K130">
        <v>128</v>
      </c>
      <c r="L130">
        <v>0</v>
      </c>
      <c r="M130">
        <f>(Tabla13[[#This Row],[Frecuencia]]/49)</f>
        <v>0</v>
      </c>
      <c r="N130">
        <f>(Tabla13[[#This Row],[Dato]]-84.95918)</f>
        <v>43.040819999999997</v>
      </c>
      <c r="O130">
        <f>(Tabla13[[#This Row],[g-media]]^2)</f>
        <v>1852.5121862723997</v>
      </c>
      <c r="P130">
        <f>(Tabla13[[#This Row],[(g-media)^2]]*Tabla13[[#This Row],[P(g)]])</f>
        <v>0</v>
      </c>
    </row>
    <row r="131" spans="11:16" x14ac:dyDescent="0.25">
      <c r="K131">
        <v>129</v>
      </c>
      <c r="L131">
        <v>0</v>
      </c>
      <c r="M131">
        <f>(Tabla13[[#This Row],[Frecuencia]]/49)</f>
        <v>0</v>
      </c>
      <c r="N131">
        <f>(Tabla13[[#This Row],[Dato]]-84.95918)</f>
        <v>44.040819999999997</v>
      </c>
      <c r="O131">
        <f>(Tabla13[[#This Row],[g-media]]^2)</f>
        <v>1939.5938262723996</v>
      </c>
      <c r="P131">
        <f>(Tabla13[[#This Row],[(g-media)^2]]*Tabla13[[#This Row],[P(g)]])</f>
        <v>0</v>
      </c>
    </row>
    <row r="132" spans="11:16" x14ac:dyDescent="0.25">
      <c r="K132">
        <v>130</v>
      </c>
      <c r="L132">
        <v>0</v>
      </c>
      <c r="M132">
        <f>(Tabla13[[#This Row],[Frecuencia]]/49)</f>
        <v>0</v>
      </c>
      <c r="N132">
        <f>(Tabla13[[#This Row],[Dato]]-84.95918)</f>
        <v>45.040819999999997</v>
      </c>
      <c r="O132">
        <f>(Tabla13[[#This Row],[g-media]]^2)</f>
        <v>2028.6754662723997</v>
      </c>
      <c r="P132">
        <f>(Tabla13[[#This Row],[(g-media)^2]]*Tabla13[[#This Row],[P(g)]])</f>
        <v>0</v>
      </c>
    </row>
    <row r="133" spans="11:16" x14ac:dyDescent="0.25">
      <c r="K133">
        <v>131</v>
      </c>
      <c r="L133">
        <v>0</v>
      </c>
      <c r="M133">
        <f>(Tabla13[[#This Row],[Frecuencia]]/49)</f>
        <v>0</v>
      </c>
      <c r="N133">
        <f>(Tabla13[[#This Row],[Dato]]-84.95918)</f>
        <v>46.040819999999997</v>
      </c>
      <c r="O133">
        <f>(Tabla13[[#This Row],[g-media]]^2)</f>
        <v>2119.7571062723996</v>
      </c>
      <c r="P133">
        <f>(Tabla13[[#This Row],[(g-media)^2]]*Tabla13[[#This Row],[P(g)]])</f>
        <v>0</v>
      </c>
    </row>
    <row r="134" spans="11:16" x14ac:dyDescent="0.25">
      <c r="K134">
        <v>132</v>
      </c>
      <c r="L134">
        <v>0</v>
      </c>
      <c r="M134">
        <f>(Tabla13[[#This Row],[Frecuencia]]/49)</f>
        <v>0</v>
      </c>
      <c r="N134">
        <f>(Tabla13[[#This Row],[Dato]]-84.95918)</f>
        <v>47.040819999999997</v>
      </c>
      <c r="O134">
        <f>(Tabla13[[#This Row],[g-media]]^2)</f>
        <v>2212.8387462723995</v>
      </c>
      <c r="P134">
        <f>(Tabla13[[#This Row],[(g-media)^2]]*Tabla13[[#This Row],[P(g)]])</f>
        <v>0</v>
      </c>
    </row>
    <row r="135" spans="11:16" x14ac:dyDescent="0.25">
      <c r="K135">
        <v>133</v>
      </c>
      <c r="L135">
        <v>1</v>
      </c>
      <c r="M135">
        <f>(Tabla13[[#This Row],[Frecuencia]]/49)</f>
        <v>2.0408163265306121E-2</v>
      </c>
      <c r="N135">
        <f>(Tabla13[[#This Row],[Dato]]-84.95918)</f>
        <v>48.040819999999997</v>
      </c>
      <c r="O135">
        <f>(Tabla13[[#This Row],[g-media]]^2)</f>
        <v>2307.9203862723998</v>
      </c>
      <c r="P135">
        <f>(Tabla13[[#This Row],[(g-media)^2]]*Tabla13[[#This Row],[P(g)]])</f>
        <v>47.1004160463755</v>
      </c>
    </row>
    <row r="136" spans="11:16" x14ac:dyDescent="0.25">
      <c r="K136">
        <v>134</v>
      </c>
      <c r="L136">
        <v>0</v>
      </c>
      <c r="M136">
        <f>(Tabla13[[#This Row],[Frecuencia]]/49)</f>
        <v>0</v>
      </c>
      <c r="N136">
        <f>(Tabla13[[#This Row],[Dato]]-84.95918)</f>
        <v>49.040819999999997</v>
      </c>
      <c r="O136">
        <f>(Tabla13[[#This Row],[g-media]]^2)</f>
        <v>2405.0020262723997</v>
      </c>
      <c r="P136">
        <f>(Tabla13[[#This Row],[(g-media)^2]]*Tabla13[[#This Row],[P(g)]])</f>
        <v>0</v>
      </c>
    </row>
    <row r="137" spans="11:16" x14ac:dyDescent="0.25">
      <c r="K137">
        <v>135</v>
      </c>
      <c r="L137">
        <v>0</v>
      </c>
      <c r="M137">
        <f>(Tabla13[[#This Row],[Frecuencia]]/49)</f>
        <v>0</v>
      </c>
      <c r="N137">
        <f>(Tabla13[[#This Row],[Dato]]-84.95918)</f>
        <v>50.040819999999997</v>
      </c>
      <c r="O137">
        <f>(Tabla13[[#This Row],[g-media]]^2)</f>
        <v>2504.0836662723996</v>
      </c>
      <c r="P137">
        <f>(Tabla13[[#This Row],[(g-media)^2]]*Tabla13[[#This Row],[P(g)]])</f>
        <v>0</v>
      </c>
    </row>
    <row r="138" spans="11:16" x14ac:dyDescent="0.25">
      <c r="K138">
        <v>136</v>
      </c>
      <c r="L138">
        <v>0</v>
      </c>
      <c r="M138">
        <f>(Tabla13[[#This Row],[Frecuencia]]/49)</f>
        <v>0</v>
      </c>
      <c r="N138">
        <f>(Tabla13[[#This Row],[Dato]]-84.95918)</f>
        <v>51.040819999999997</v>
      </c>
      <c r="O138">
        <f>(Tabla13[[#This Row],[g-media]]^2)</f>
        <v>2605.1653062723994</v>
      </c>
      <c r="P138">
        <f>(Tabla13[[#This Row],[(g-media)^2]]*Tabla13[[#This Row],[P(g)]])</f>
        <v>0</v>
      </c>
    </row>
    <row r="139" spans="11:16" x14ac:dyDescent="0.25">
      <c r="K139">
        <v>137</v>
      </c>
      <c r="L139">
        <v>0</v>
      </c>
      <c r="M139">
        <f>(Tabla13[[#This Row],[Frecuencia]]/49)</f>
        <v>0</v>
      </c>
      <c r="N139">
        <f>(Tabla13[[#This Row],[Dato]]-84.95918)</f>
        <v>52.040819999999997</v>
      </c>
      <c r="O139">
        <f>(Tabla13[[#This Row],[g-media]]^2)</f>
        <v>2708.2469462723998</v>
      </c>
      <c r="P139">
        <f>(Tabla13[[#This Row],[(g-media)^2]]*Tabla13[[#This Row],[P(g)]])</f>
        <v>0</v>
      </c>
    </row>
    <row r="140" spans="11:16" x14ac:dyDescent="0.25">
      <c r="K140">
        <v>138</v>
      </c>
      <c r="L140">
        <v>0</v>
      </c>
      <c r="M140">
        <f>(Tabla13[[#This Row],[Frecuencia]]/49)</f>
        <v>0</v>
      </c>
      <c r="N140">
        <f>(Tabla13[[#This Row],[Dato]]-84.95918)</f>
        <v>53.040819999999997</v>
      </c>
      <c r="O140">
        <f>(Tabla13[[#This Row],[g-media]]^2)</f>
        <v>2813.3285862723997</v>
      </c>
      <c r="P140">
        <f>(Tabla13[[#This Row],[(g-media)^2]]*Tabla13[[#This Row],[P(g)]])</f>
        <v>0</v>
      </c>
    </row>
    <row r="141" spans="11:16" x14ac:dyDescent="0.25">
      <c r="K141">
        <v>139</v>
      </c>
      <c r="L141">
        <v>0</v>
      </c>
      <c r="M141">
        <f>(Tabla13[[#This Row],[Frecuencia]]/49)</f>
        <v>0</v>
      </c>
      <c r="N141">
        <f>(Tabla13[[#This Row],[Dato]]-84.95918)</f>
        <v>54.040819999999997</v>
      </c>
      <c r="O141">
        <f>(Tabla13[[#This Row],[g-media]]^2)</f>
        <v>2920.4102262723995</v>
      </c>
      <c r="P141">
        <f>(Tabla13[[#This Row],[(g-media)^2]]*Tabla13[[#This Row],[P(g)]])</f>
        <v>0</v>
      </c>
    </row>
    <row r="142" spans="11:16" x14ac:dyDescent="0.25">
      <c r="K142">
        <v>140</v>
      </c>
      <c r="L142">
        <v>0</v>
      </c>
      <c r="M142">
        <f>(Tabla13[[#This Row],[Frecuencia]]/49)</f>
        <v>0</v>
      </c>
      <c r="N142">
        <f>(Tabla13[[#This Row],[Dato]]-84.95918)</f>
        <v>55.040819999999997</v>
      </c>
      <c r="O142">
        <f>(Tabla13[[#This Row],[g-media]]^2)</f>
        <v>3029.4918662723994</v>
      </c>
      <c r="P142">
        <f>(Tabla13[[#This Row],[(g-media)^2]]*Tabla13[[#This Row],[P(g)]])</f>
        <v>0</v>
      </c>
    </row>
    <row r="143" spans="11:16" x14ac:dyDescent="0.25">
      <c r="K143">
        <v>141</v>
      </c>
      <c r="L143">
        <v>0</v>
      </c>
      <c r="M143">
        <f>(Tabla13[[#This Row],[Frecuencia]]/49)</f>
        <v>0</v>
      </c>
      <c r="N143">
        <f>(Tabla13[[#This Row],[Dato]]-84.95918)</f>
        <v>56.040819999999997</v>
      </c>
      <c r="O143">
        <f>(Tabla13[[#This Row],[g-media]]^2)</f>
        <v>3140.5735062723998</v>
      </c>
      <c r="P143">
        <f>(Tabla13[[#This Row],[(g-media)^2]]*Tabla13[[#This Row],[P(g)]])</f>
        <v>0</v>
      </c>
    </row>
    <row r="144" spans="11:16" x14ac:dyDescent="0.25">
      <c r="K144">
        <v>142</v>
      </c>
      <c r="L144">
        <v>0</v>
      </c>
      <c r="M144">
        <f>(Tabla13[[#This Row],[Frecuencia]]/49)</f>
        <v>0</v>
      </c>
      <c r="N144">
        <f>(Tabla13[[#This Row],[Dato]]-84.95918)</f>
        <v>57.040819999999997</v>
      </c>
      <c r="O144">
        <f>(Tabla13[[#This Row],[g-media]]^2)</f>
        <v>3253.6551462723996</v>
      </c>
      <c r="P144">
        <f>(Tabla13[[#This Row],[(g-media)^2]]*Tabla13[[#This Row],[P(g)]])</f>
        <v>0</v>
      </c>
    </row>
    <row r="145" spans="11:16" x14ac:dyDescent="0.25">
      <c r="K145">
        <v>143</v>
      </c>
      <c r="L145">
        <v>1</v>
      </c>
      <c r="M145">
        <f>(Tabla13[[#This Row],[Frecuencia]]/49)</f>
        <v>2.0408163265306121E-2</v>
      </c>
      <c r="N145">
        <f>(Tabla13[[#This Row],[Dato]]-84.95918)</f>
        <v>58.040819999999997</v>
      </c>
      <c r="O145">
        <f>(Tabla13[[#This Row],[g-media]]^2)</f>
        <v>3368.7367862723995</v>
      </c>
      <c r="P145">
        <f>(Tabla13[[#This Row],[(g-media)^2]]*Tabla13[[#This Row],[P(g)]])</f>
        <v>68.749730332089783</v>
      </c>
    </row>
    <row r="146" spans="11:16" x14ac:dyDescent="0.25">
      <c r="K146">
        <v>144</v>
      </c>
      <c r="L146">
        <v>0</v>
      </c>
      <c r="M146">
        <f>(Tabla13[[#This Row],[Frecuencia]]/49)</f>
        <v>0</v>
      </c>
      <c r="N146">
        <f>(Tabla13[[#This Row],[Dato]]-84.95918)</f>
        <v>59.040819999999997</v>
      </c>
      <c r="O146">
        <f>(Tabla13[[#This Row],[g-media]]^2)</f>
        <v>3485.8184262723994</v>
      </c>
      <c r="P146">
        <f>(Tabla13[[#This Row],[(g-media)^2]]*Tabla13[[#This Row],[P(g)]])</f>
        <v>0</v>
      </c>
    </row>
    <row r="147" spans="11:16" x14ac:dyDescent="0.25">
      <c r="K147">
        <v>145</v>
      </c>
      <c r="L147">
        <v>1</v>
      </c>
      <c r="M147">
        <f>(Tabla13[[#This Row],[Frecuencia]]/49)</f>
        <v>2.0408163265306121E-2</v>
      </c>
      <c r="N147">
        <f>(Tabla13[[#This Row],[Dato]]-84.95918)</f>
        <v>60.040819999999997</v>
      </c>
      <c r="O147">
        <f>(Tabla13[[#This Row],[g-media]]^2)</f>
        <v>3604.9000662723997</v>
      </c>
      <c r="P147">
        <f>(Tabla13[[#This Row],[(g-media)^2]]*Tabla13[[#This Row],[P(g)]])</f>
        <v>73.569389107599989</v>
      </c>
    </row>
    <row r="148" spans="11:16" x14ac:dyDescent="0.25">
      <c r="K148">
        <v>146</v>
      </c>
      <c r="L148">
        <v>0</v>
      </c>
      <c r="M148">
        <f>(Tabla13[[#This Row],[Frecuencia]]/49)</f>
        <v>0</v>
      </c>
      <c r="N148">
        <f>(Tabla13[[#This Row],[Dato]]-84.95918)</f>
        <v>61.040819999999997</v>
      </c>
      <c r="O148">
        <f>(Tabla13[[#This Row],[g-media]]^2)</f>
        <v>3725.9817062723996</v>
      </c>
      <c r="P148">
        <f>(Tabla13[[#This Row],[(g-media)^2]]*Tabla13[[#This Row],[P(g)]])</f>
        <v>0</v>
      </c>
    </row>
    <row r="149" spans="11:16" x14ac:dyDescent="0.25">
      <c r="K149">
        <v>147</v>
      </c>
      <c r="L149">
        <v>0</v>
      </c>
      <c r="M149">
        <f>(Tabla13[[#This Row],[Frecuencia]]/49)</f>
        <v>0</v>
      </c>
      <c r="N149">
        <f>(Tabla13[[#This Row],[Dato]]-84.95918)</f>
        <v>62.040819999999997</v>
      </c>
      <c r="O149">
        <f>(Tabla13[[#This Row],[g-media]]^2)</f>
        <v>3849.0633462723995</v>
      </c>
      <c r="P149">
        <f>(Tabla13[[#This Row],[(g-media)^2]]*Tabla13[[#This Row],[P(g)]])</f>
        <v>0</v>
      </c>
    </row>
    <row r="150" spans="11:16" x14ac:dyDescent="0.25">
      <c r="K150">
        <v>148</v>
      </c>
      <c r="L150">
        <v>1</v>
      </c>
      <c r="M150">
        <f>(Tabla13[[#This Row],[Frecuencia]]/49)</f>
        <v>2.0408163265306121E-2</v>
      </c>
      <c r="N150">
        <f>(Tabla13[[#This Row],[Dato]]-84.95918)</f>
        <v>63.040819999999997</v>
      </c>
      <c r="O150">
        <f>(Tabla13[[#This Row],[g-media]]^2)</f>
        <v>3974.1449862723994</v>
      </c>
      <c r="P150">
        <f>(Tabla13[[#This Row],[(g-media)^2]]*Tabla13[[#This Row],[P(g)]])</f>
        <v>81.104999719844884</v>
      </c>
    </row>
    <row r="151" spans="11:16" x14ac:dyDescent="0.25">
      <c r="K151">
        <v>149</v>
      </c>
      <c r="L151">
        <v>1</v>
      </c>
      <c r="M151">
        <f>(Tabla13[[#This Row],[Frecuencia]]/49)</f>
        <v>2.0408163265306121E-2</v>
      </c>
      <c r="N151">
        <f>(Tabla13[[#This Row],[Dato]]-84.95918)</f>
        <v>64.040819999999997</v>
      </c>
      <c r="O151">
        <f>(Tabla13[[#This Row],[g-media]]^2)</f>
        <v>4101.2266262723997</v>
      </c>
      <c r="P151">
        <f>(Tabla13[[#This Row],[(g-media)^2]]*Tabla13[[#This Row],[P(g)]])</f>
        <v>83.698502576987735</v>
      </c>
    </row>
    <row r="152" spans="11:16" x14ac:dyDescent="0.25">
      <c r="K152">
        <v>150</v>
      </c>
      <c r="L152">
        <v>0</v>
      </c>
      <c r="M152">
        <f>(Tabla13[[#This Row],[Frecuencia]]/49)</f>
        <v>0</v>
      </c>
      <c r="N152">
        <f>(Tabla13[[#This Row],[Dato]]-84.95918)</f>
        <v>65.040819999999997</v>
      </c>
      <c r="O152">
        <f>(Tabla13[[#This Row],[g-media]]^2)</f>
        <v>4230.3082662723991</v>
      </c>
      <c r="P152">
        <f>(Tabla13[[#This Row],[(g-media)^2]]*Tabla13[[#This Row],[P(g)]])</f>
        <v>0</v>
      </c>
    </row>
    <row r="153" spans="11:16" x14ac:dyDescent="0.25">
      <c r="K153">
        <v>151</v>
      </c>
      <c r="L153">
        <v>0</v>
      </c>
      <c r="M153">
        <f>(Tabla13[[#This Row],[Frecuencia]]/49)</f>
        <v>0</v>
      </c>
      <c r="N153">
        <f>(Tabla13[[#This Row],[Dato]]-84.95918)</f>
        <v>66.040819999999997</v>
      </c>
      <c r="O153">
        <f>(Tabla13[[#This Row],[g-media]]^2)</f>
        <v>4361.3899062723995</v>
      </c>
      <c r="P153">
        <f>(Tabla13[[#This Row],[(g-media)^2]]*Tabla13[[#This Row],[P(g)]])</f>
        <v>0</v>
      </c>
    </row>
    <row r="154" spans="11:16" x14ac:dyDescent="0.25">
      <c r="K154">
        <v>152</v>
      </c>
      <c r="L154">
        <v>0</v>
      </c>
      <c r="M154">
        <f>(Tabla13[[#This Row],[Frecuencia]]/49)</f>
        <v>0</v>
      </c>
      <c r="N154">
        <f>(Tabla13[[#This Row],[Dato]]-84.95918)</f>
        <v>67.040819999999997</v>
      </c>
      <c r="O154">
        <f>(Tabla13[[#This Row],[g-media]]^2)</f>
        <v>4494.4715462723998</v>
      </c>
      <c r="P154">
        <f>(Tabla13[[#This Row],[(g-media)^2]]*Tabla13[[#This Row],[P(g)]])</f>
        <v>0</v>
      </c>
    </row>
    <row r="155" spans="11:16" x14ac:dyDescent="0.25">
      <c r="K155">
        <v>153</v>
      </c>
      <c r="L155">
        <v>0</v>
      </c>
      <c r="M155">
        <f>(Tabla13[[#This Row],[Frecuencia]]/49)</f>
        <v>0</v>
      </c>
      <c r="N155">
        <f>(Tabla13[[#This Row],[Dato]]-84.95918)</f>
        <v>68.040819999999997</v>
      </c>
      <c r="O155">
        <f>(Tabla13[[#This Row],[g-media]]^2)</f>
        <v>4629.5531862723992</v>
      </c>
      <c r="P155">
        <f>(Tabla13[[#This Row],[(g-media)^2]]*Tabla13[[#This Row],[P(g)]])</f>
        <v>0</v>
      </c>
    </row>
    <row r="156" spans="11:16" x14ac:dyDescent="0.25">
      <c r="K156">
        <v>154</v>
      </c>
      <c r="L156">
        <v>0</v>
      </c>
      <c r="M156">
        <f>(Tabla13[[#This Row],[Frecuencia]]/49)</f>
        <v>0</v>
      </c>
      <c r="N156">
        <f>(Tabla13[[#This Row],[Dato]]-84.95918)</f>
        <v>69.040819999999997</v>
      </c>
      <c r="O156">
        <f>(Tabla13[[#This Row],[g-media]]^2)</f>
        <v>4766.6348262723996</v>
      </c>
      <c r="P156">
        <f>(Tabla13[[#This Row],[(g-media)^2]]*Tabla13[[#This Row],[P(g)]])</f>
        <v>0</v>
      </c>
    </row>
    <row r="157" spans="11:16" x14ac:dyDescent="0.25">
      <c r="K157">
        <v>155</v>
      </c>
      <c r="L157">
        <v>0</v>
      </c>
      <c r="M157">
        <f>(Tabla13[[#This Row],[Frecuencia]]/49)</f>
        <v>0</v>
      </c>
      <c r="N157">
        <f>(Tabla13[[#This Row],[Dato]]-84.95918)</f>
        <v>70.040819999999997</v>
      </c>
      <c r="O157">
        <f>(Tabla13[[#This Row],[g-media]]^2)</f>
        <v>4905.7164662723999</v>
      </c>
      <c r="P157">
        <f>(Tabla13[[#This Row],[(g-media)^2]]*Tabla13[[#This Row],[P(g)]])</f>
        <v>0</v>
      </c>
    </row>
    <row r="158" spans="11:16" x14ac:dyDescent="0.25">
      <c r="K158">
        <v>156</v>
      </c>
      <c r="L158">
        <v>0</v>
      </c>
      <c r="M158">
        <f>(Tabla13[[#This Row],[Frecuencia]]/49)</f>
        <v>0</v>
      </c>
      <c r="N158">
        <f>(Tabla13[[#This Row],[Dato]]-84.95918)</f>
        <v>71.040819999999997</v>
      </c>
      <c r="O158">
        <f>(Tabla13[[#This Row],[g-media]]^2)</f>
        <v>5046.7981062723993</v>
      </c>
      <c r="P158">
        <f>(Tabla13[[#This Row],[(g-media)^2]]*Tabla13[[#This Row],[P(g)]])</f>
        <v>0</v>
      </c>
    </row>
    <row r="159" spans="11:16" x14ac:dyDescent="0.25">
      <c r="K159">
        <v>157</v>
      </c>
      <c r="L159">
        <v>1</v>
      </c>
      <c r="M159">
        <f>(Tabla13[[#This Row],[Frecuencia]]/49)</f>
        <v>2.0408163265306121E-2</v>
      </c>
      <c r="N159">
        <f>(Tabla13[[#This Row],[Dato]]-84.95918)</f>
        <v>72.040819999999997</v>
      </c>
      <c r="O159">
        <f>(Tabla13[[#This Row],[g-media]]^2)</f>
        <v>5189.8797462723996</v>
      </c>
      <c r="P159">
        <f>(Tabla13[[#This Row],[(g-media)^2]]*Tabla13[[#This Row],[P(g)]])</f>
        <v>105.91591318923264</v>
      </c>
    </row>
    <row r="160" spans="11:16" x14ac:dyDescent="0.25">
      <c r="K160">
        <v>158</v>
      </c>
      <c r="L160">
        <v>0</v>
      </c>
      <c r="M160">
        <f>(Tabla13[[#This Row],[Frecuencia]]/49)</f>
        <v>0</v>
      </c>
      <c r="N160">
        <f>(Tabla13[[#This Row],[Dato]]-84.95918)</f>
        <v>73.040819999999997</v>
      </c>
      <c r="O160">
        <f>(Tabla13[[#This Row],[g-media]]^2)</f>
        <v>5334.9613862723991</v>
      </c>
      <c r="P160">
        <f>(Tabla13[[#This Row],[(g-media)^2]]*Tabla13[[#This Row],[P(g)]])</f>
        <v>0</v>
      </c>
    </row>
    <row r="161" spans="11:16" x14ac:dyDescent="0.25">
      <c r="K161">
        <v>159</v>
      </c>
      <c r="L161">
        <v>0</v>
      </c>
      <c r="M161">
        <f>(Tabla13[[#This Row],[Frecuencia]]/49)</f>
        <v>0</v>
      </c>
      <c r="N161">
        <f>(Tabla13[[#This Row],[Dato]]-84.95918)</f>
        <v>74.040819999999997</v>
      </c>
      <c r="O161">
        <f>(Tabla13[[#This Row],[g-media]]^2)</f>
        <v>5482.0430262723994</v>
      </c>
      <c r="P161">
        <f>(Tabla13[[#This Row],[(g-media)^2]]*Tabla13[[#This Row],[P(g)]])</f>
        <v>0</v>
      </c>
    </row>
    <row r="162" spans="11:16" x14ac:dyDescent="0.25">
      <c r="K162">
        <v>160</v>
      </c>
      <c r="L162">
        <v>0</v>
      </c>
      <c r="M162">
        <f>(Tabla13[[#This Row],[Frecuencia]]/49)</f>
        <v>0</v>
      </c>
      <c r="N162">
        <f>(Tabla13[[#This Row],[Dato]]-84.95918)</f>
        <v>75.040819999999997</v>
      </c>
      <c r="O162">
        <f>(Tabla13[[#This Row],[g-media]]^2)</f>
        <v>5631.1246662723997</v>
      </c>
      <c r="P162">
        <f>(Tabla13[[#This Row],[(g-media)^2]]*Tabla13[[#This Row],[P(g)]])</f>
        <v>0</v>
      </c>
    </row>
    <row r="163" spans="11:16" x14ac:dyDescent="0.25">
      <c r="K163">
        <v>161</v>
      </c>
      <c r="L163">
        <v>0</v>
      </c>
      <c r="M163">
        <f>(Tabla13[[#This Row],[Frecuencia]]/49)</f>
        <v>0</v>
      </c>
      <c r="N163">
        <f>(Tabla13[[#This Row],[Dato]]-84.95918)</f>
        <v>76.040819999999997</v>
      </c>
      <c r="O163">
        <f>(Tabla13[[#This Row],[g-media]]^2)</f>
        <v>5782.2063062723992</v>
      </c>
      <c r="P163">
        <f>(Tabla13[[#This Row],[(g-media)^2]]*Tabla13[[#This Row],[P(g)]])</f>
        <v>0</v>
      </c>
    </row>
    <row r="164" spans="11:16" x14ac:dyDescent="0.25">
      <c r="K164">
        <v>162</v>
      </c>
      <c r="L164">
        <v>1</v>
      </c>
      <c r="M164">
        <f>(Tabla13[[#This Row],[Frecuencia]]/49)</f>
        <v>2.0408163265306121E-2</v>
      </c>
      <c r="N164">
        <f>(Tabla13[[#This Row],[Dato]]-84.95918)</f>
        <v>77.040819999999997</v>
      </c>
      <c r="O164">
        <f>(Tabla13[[#This Row],[g-media]]^2)</f>
        <v>5935.2879462723995</v>
      </c>
      <c r="P164">
        <f>(Tabla13[[#This Row],[(g-media)^2]]*Tabla13[[#This Row],[P(g)]])</f>
        <v>121.12832543413059</v>
      </c>
    </row>
    <row r="165" spans="11:16" x14ac:dyDescent="0.25">
      <c r="K165">
        <v>163</v>
      </c>
      <c r="L165">
        <v>0</v>
      </c>
      <c r="M165">
        <f>(Tabla13[[#This Row],[Frecuencia]]/49)</f>
        <v>0</v>
      </c>
      <c r="N165">
        <f>(Tabla13[[#This Row],[Dato]]-84.95918)</f>
        <v>78.040819999999997</v>
      </c>
      <c r="O165">
        <f>(Tabla13[[#This Row],[g-media]]^2)</f>
        <v>6090.3695862723998</v>
      </c>
      <c r="P165">
        <f>(Tabla13[[#This Row],[(g-media)^2]]*Tabla13[[#This Row],[P(g)]])</f>
        <v>0</v>
      </c>
    </row>
    <row r="166" spans="11:16" x14ac:dyDescent="0.25">
      <c r="K166">
        <v>164</v>
      </c>
      <c r="L166">
        <v>0</v>
      </c>
      <c r="M166">
        <f>(Tabla13[[#This Row],[Frecuencia]]/49)</f>
        <v>0</v>
      </c>
      <c r="N166">
        <f>(Tabla13[[#This Row],[Dato]]-84.95918)</f>
        <v>79.040819999999997</v>
      </c>
      <c r="O166">
        <f>(Tabla13[[#This Row],[g-media]]^2)</f>
        <v>6247.4512262723993</v>
      </c>
      <c r="P166">
        <f>(Tabla13[[#This Row],[(g-media)^2]]*Tabla13[[#This Row],[P(g)]])</f>
        <v>0</v>
      </c>
    </row>
    <row r="167" spans="11:16" x14ac:dyDescent="0.25">
      <c r="K167">
        <v>165</v>
      </c>
      <c r="L167">
        <v>0</v>
      </c>
      <c r="M167">
        <f>(Tabla13[[#This Row],[Frecuencia]]/49)</f>
        <v>0</v>
      </c>
      <c r="N167">
        <f>(Tabla13[[#This Row],[Dato]]-84.95918)</f>
        <v>80.040819999999997</v>
      </c>
      <c r="O167">
        <f>(Tabla13[[#This Row],[g-media]]^2)</f>
        <v>6406.5328662723996</v>
      </c>
      <c r="P167">
        <f>(Tabla13[[#This Row],[(g-media)^2]]*Tabla13[[#This Row],[P(g)]])</f>
        <v>0</v>
      </c>
    </row>
    <row r="168" spans="11:16" x14ac:dyDescent="0.25">
      <c r="K168">
        <v>166</v>
      </c>
      <c r="L168">
        <v>0</v>
      </c>
      <c r="M168">
        <f>(Tabla13[[#This Row],[Frecuencia]]/49)</f>
        <v>0</v>
      </c>
      <c r="N168">
        <f>(Tabla13[[#This Row],[Dato]]-84.95918)</f>
        <v>81.040819999999997</v>
      </c>
      <c r="O168">
        <f>(Tabla13[[#This Row],[g-media]]^2)</f>
        <v>6567.614506272399</v>
      </c>
      <c r="P168">
        <f>(Tabla13[[#This Row],[(g-media)^2]]*Tabla13[[#This Row],[P(g)]])</f>
        <v>0</v>
      </c>
    </row>
    <row r="169" spans="11:16" x14ac:dyDescent="0.25">
      <c r="K169">
        <v>167</v>
      </c>
      <c r="L169">
        <v>0</v>
      </c>
      <c r="M169">
        <f>(Tabla13[[#This Row],[Frecuencia]]/49)</f>
        <v>0</v>
      </c>
      <c r="N169">
        <f>(Tabla13[[#This Row],[Dato]]-84.95918)</f>
        <v>82.040819999999997</v>
      </c>
      <c r="O169">
        <f>(Tabla13[[#This Row],[g-media]]^2)</f>
        <v>6730.6961462723993</v>
      </c>
      <c r="P169">
        <f>(Tabla13[[#This Row],[(g-media)^2]]*Tabla13[[#This Row],[P(g)]])</f>
        <v>0</v>
      </c>
    </row>
    <row r="170" spans="11:16" x14ac:dyDescent="0.25">
      <c r="K170">
        <v>168</v>
      </c>
      <c r="L170">
        <v>0</v>
      </c>
      <c r="M170">
        <f>(Tabla13[[#This Row],[Frecuencia]]/49)</f>
        <v>0</v>
      </c>
      <c r="N170">
        <f>(Tabla13[[#This Row],[Dato]]-84.95918)</f>
        <v>83.040819999999997</v>
      </c>
      <c r="O170">
        <f>(Tabla13[[#This Row],[g-media]]^2)</f>
        <v>6895.7777862723997</v>
      </c>
      <c r="P170">
        <f>(Tabla13[[#This Row],[(g-media)^2]]*Tabla13[[#This Row],[P(g)]])</f>
        <v>0</v>
      </c>
    </row>
    <row r="171" spans="11:16" x14ac:dyDescent="0.25">
      <c r="K171">
        <v>169</v>
      </c>
      <c r="L171">
        <v>0</v>
      </c>
      <c r="M171">
        <f>(Tabla13[[#This Row],[Frecuencia]]/49)</f>
        <v>0</v>
      </c>
      <c r="N171">
        <f>(Tabla13[[#This Row],[Dato]]-84.95918)</f>
        <v>84.040819999999997</v>
      </c>
      <c r="O171">
        <f>(Tabla13[[#This Row],[g-media]]^2)</f>
        <v>7062.8594262723991</v>
      </c>
      <c r="P171">
        <f>(Tabla13[[#This Row],[(g-media)^2]]*Tabla13[[#This Row],[P(g)]])</f>
        <v>0</v>
      </c>
    </row>
    <row r="172" spans="11:16" x14ac:dyDescent="0.25">
      <c r="K172">
        <v>170</v>
      </c>
      <c r="L172">
        <v>0</v>
      </c>
      <c r="M172">
        <f>(Tabla13[[#This Row],[Frecuencia]]/49)</f>
        <v>0</v>
      </c>
      <c r="N172">
        <f>(Tabla13[[#This Row],[Dato]]-84.95918)</f>
        <v>85.040819999999997</v>
      </c>
      <c r="O172">
        <f>(Tabla13[[#This Row],[g-media]]^2)</f>
        <v>7231.9410662723994</v>
      </c>
      <c r="P172">
        <f>(Tabla13[[#This Row],[(g-media)^2]]*Tabla13[[#This Row],[P(g)]])</f>
        <v>0</v>
      </c>
    </row>
    <row r="173" spans="11:16" x14ac:dyDescent="0.25">
      <c r="K173">
        <v>171</v>
      </c>
      <c r="L173">
        <v>0</v>
      </c>
      <c r="M173">
        <f>(Tabla13[[#This Row],[Frecuencia]]/49)</f>
        <v>0</v>
      </c>
      <c r="N173">
        <f>(Tabla13[[#This Row],[Dato]]-84.95918)</f>
        <v>86.040819999999997</v>
      </c>
      <c r="O173">
        <f>(Tabla13[[#This Row],[g-media]]^2)</f>
        <v>7403.0227062723998</v>
      </c>
      <c r="P173">
        <f>(Tabla13[[#This Row],[(g-media)^2]]*Tabla13[[#This Row],[P(g)]])</f>
        <v>0</v>
      </c>
    </row>
    <row r="174" spans="11:16" x14ac:dyDescent="0.25">
      <c r="K174">
        <v>172</v>
      </c>
      <c r="L174">
        <v>0</v>
      </c>
      <c r="M174">
        <f>(Tabla13[[#This Row],[Frecuencia]]/49)</f>
        <v>0</v>
      </c>
      <c r="N174">
        <f>(Tabla13[[#This Row],[Dato]]-84.95918)</f>
        <v>87.040819999999997</v>
      </c>
      <c r="O174">
        <f>(Tabla13[[#This Row],[g-media]]^2)</f>
        <v>7576.1043462723992</v>
      </c>
      <c r="P174">
        <f>(Tabla13[[#This Row],[(g-media)^2]]*Tabla13[[#This Row],[P(g)]])</f>
        <v>0</v>
      </c>
    </row>
    <row r="175" spans="11:16" x14ac:dyDescent="0.25">
      <c r="K175">
        <v>173</v>
      </c>
      <c r="L175">
        <v>0</v>
      </c>
      <c r="M175">
        <f>(Tabla13[[#This Row],[Frecuencia]]/49)</f>
        <v>0</v>
      </c>
      <c r="N175">
        <f>(Tabla13[[#This Row],[Dato]]-84.95918)</f>
        <v>88.040819999999997</v>
      </c>
      <c r="O175">
        <f>(Tabla13[[#This Row],[g-media]]^2)</f>
        <v>7751.1859862723995</v>
      </c>
      <c r="P175">
        <f>(Tabla13[[#This Row],[(g-media)^2]]*Tabla13[[#This Row],[P(g)]])</f>
        <v>0</v>
      </c>
    </row>
    <row r="176" spans="11:16" x14ac:dyDescent="0.25">
      <c r="K176">
        <v>174</v>
      </c>
      <c r="L176">
        <v>0</v>
      </c>
      <c r="M176">
        <f>(Tabla13[[#This Row],[Frecuencia]]/49)</f>
        <v>0</v>
      </c>
      <c r="N176">
        <f>(Tabla13[[#This Row],[Dato]]-84.95918)</f>
        <v>89.040819999999997</v>
      </c>
      <c r="O176">
        <f>(Tabla13[[#This Row],[g-media]]^2)</f>
        <v>7928.267626272399</v>
      </c>
      <c r="P176">
        <f>(Tabla13[[#This Row],[(g-media)^2]]*Tabla13[[#This Row],[P(g)]])</f>
        <v>0</v>
      </c>
    </row>
    <row r="177" spans="11:16" x14ac:dyDescent="0.25">
      <c r="K177">
        <v>175</v>
      </c>
      <c r="L177">
        <v>0</v>
      </c>
      <c r="M177">
        <f>(Tabla13[[#This Row],[Frecuencia]]/49)</f>
        <v>0</v>
      </c>
      <c r="N177">
        <f>(Tabla13[[#This Row],[Dato]]-84.95918)</f>
        <v>90.040819999999997</v>
      </c>
      <c r="O177">
        <f>(Tabla13[[#This Row],[g-media]]^2)</f>
        <v>8107.3492662723993</v>
      </c>
      <c r="P177">
        <f>(Tabla13[[#This Row],[(g-media)^2]]*Tabla13[[#This Row],[P(g)]])</f>
        <v>0</v>
      </c>
    </row>
    <row r="178" spans="11:16" x14ac:dyDescent="0.25">
      <c r="K178">
        <v>176</v>
      </c>
      <c r="L178">
        <v>0</v>
      </c>
      <c r="M178">
        <f>(Tabla13[[#This Row],[Frecuencia]]/49)</f>
        <v>0</v>
      </c>
      <c r="N178">
        <f>(Tabla13[[#This Row],[Dato]]-84.95918)</f>
        <v>91.040819999999997</v>
      </c>
      <c r="O178">
        <f>(Tabla13[[#This Row],[g-media]]^2)</f>
        <v>8288.4309062723987</v>
      </c>
      <c r="P178">
        <f>(Tabla13[[#This Row],[(g-media)^2]]*Tabla13[[#This Row],[P(g)]])</f>
        <v>0</v>
      </c>
    </row>
    <row r="179" spans="11:16" x14ac:dyDescent="0.25">
      <c r="K179">
        <v>177</v>
      </c>
      <c r="L179">
        <v>0</v>
      </c>
      <c r="M179">
        <f>(Tabla13[[#This Row],[Frecuencia]]/49)</f>
        <v>0</v>
      </c>
      <c r="N179">
        <f>(Tabla13[[#This Row],[Dato]]-84.95918)</f>
        <v>92.040819999999997</v>
      </c>
      <c r="O179">
        <f>(Tabla13[[#This Row],[g-media]]^2)</f>
        <v>8471.512546272399</v>
      </c>
      <c r="P179">
        <f>(Tabla13[[#This Row],[(g-media)^2]]*Tabla13[[#This Row],[P(g)]])</f>
        <v>0</v>
      </c>
    </row>
    <row r="180" spans="11:16" x14ac:dyDescent="0.25">
      <c r="K180">
        <v>178</v>
      </c>
      <c r="L180">
        <v>0</v>
      </c>
      <c r="M180">
        <f>(Tabla13[[#This Row],[Frecuencia]]/49)</f>
        <v>0</v>
      </c>
      <c r="N180">
        <f>(Tabla13[[#This Row],[Dato]]-84.95918)</f>
        <v>93.040819999999997</v>
      </c>
      <c r="O180">
        <f>(Tabla13[[#This Row],[g-media]]^2)</f>
        <v>8656.5941862723994</v>
      </c>
      <c r="P180">
        <f>(Tabla13[[#This Row],[(g-media)^2]]*Tabla13[[#This Row],[P(g)]])</f>
        <v>0</v>
      </c>
    </row>
    <row r="181" spans="11:16" x14ac:dyDescent="0.25">
      <c r="K181">
        <v>179</v>
      </c>
      <c r="L181">
        <v>0</v>
      </c>
      <c r="M181">
        <f>(Tabla13[[#This Row],[Frecuencia]]/49)</f>
        <v>0</v>
      </c>
      <c r="N181">
        <f>(Tabla13[[#This Row],[Dato]]-84.95918)</f>
        <v>94.040819999999997</v>
      </c>
      <c r="O181">
        <f>(Tabla13[[#This Row],[g-media]]^2)</f>
        <v>8843.6758262723997</v>
      </c>
      <c r="P181">
        <f>(Tabla13[[#This Row],[(g-media)^2]]*Tabla13[[#This Row],[P(g)]])</f>
        <v>0</v>
      </c>
    </row>
    <row r="182" spans="11:16" x14ac:dyDescent="0.25">
      <c r="K182">
        <v>180</v>
      </c>
      <c r="L182">
        <v>1</v>
      </c>
      <c r="M182">
        <f>(Tabla13[[#This Row],[Frecuencia]]/49)</f>
        <v>2.0408163265306121E-2</v>
      </c>
      <c r="N182">
        <f>(Tabla13[[#This Row],[Dato]]-84.95918)</f>
        <v>95.040819999999997</v>
      </c>
      <c r="O182">
        <f>(Tabla13[[#This Row],[g-media]]^2)</f>
        <v>9032.7574662724001</v>
      </c>
      <c r="P182">
        <f>(Tabla13[[#This Row],[(g-media)^2]]*Tabla13[[#This Row],[P(g)]])</f>
        <v>184.3419891076</v>
      </c>
    </row>
    <row r="183" spans="11:16" x14ac:dyDescent="0.25">
      <c r="K183">
        <v>181</v>
      </c>
      <c r="L183">
        <v>0</v>
      </c>
      <c r="M183">
        <f>(Tabla13[[#This Row],[Frecuencia]]/49)</f>
        <v>0</v>
      </c>
      <c r="N183">
        <f>(Tabla13[[#This Row],[Dato]]-84.95918)</f>
        <v>96.040819999999997</v>
      </c>
      <c r="O183">
        <f>(Tabla13[[#This Row],[g-media]]^2)</f>
        <v>9223.8391062723986</v>
      </c>
      <c r="P183">
        <f>(Tabla13[[#This Row],[(g-media)^2]]*Tabla13[[#This Row],[P(g)]])</f>
        <v>0</v>
      </c>
    </row>
    <row r="184" spans="11:16" x14ac:dyDescent="0.25">
      <c r="K184">
        <v>182</v>
      </c>
      <c r="L184">
        <v>0</v>
      </c>
      <c r="M184">
        <f>(Tabla13[[#This Row],[Frecuencia]]/49)</f>
        <v>0</v>
      </c>
      <c r="N184">
        <f>(Tabla13[[#This Row],[Dato]]-84.95918)</f>
        <v>97.040819999999997</v>
      </c>
      <c r="O184">
        <f>(Tabla13[[#This Row],[g-media]]^2)</f>
        <v>9416.9207462723989</v>
      </c>
      <c r="P184">
        <f>(Tabla13[[#This Row],[(g-media)^2]]*Tabla13[[#This Row],[P(g)]])</f>
        <v>0</v>
      </c>
    </row>
    <row r="185" spans="11:16" x14ac:dyDescent="0.25">
      <c r="K185">
        <v>183</v>
      </c>
      <c r="L185">
        <v>0</v>
      </c>
      <c r="M185">
        <f>(Tabla13[[#This Row],[Frecuencia]]/49)</f>
        <v>0</v>
      </c>
      <c r="N185">
        <f>(Tabla13[[#This Row],[Dato]]-84.95918)</f>
        <v>98.040819999999997</v>
      </c>
      <c r="O185">
        <f>(Tabla13[[#This Row],[g-media]]^2)</f>
        <v>9612.0023862723992</v>
      </c>
      <c r="P185">
        <f>(Tabla13[[#This Row],[(g-media)^2]]*Tabla13[[#This Row],[P(g)]])</f>
        <v>0</v>
      </c>
    </row>
    <row r="186" spans="11:16" x14ac:dyDescent="0.25">
      <c r="K186">
        <v>184</v>
      </c>
      <c r="L186">
        <v>0</v>
      </c>
      <c r="M186">
        <f>(Tabla13[[#This Row],[Frecuencia]]/49)</f>
        <v>0</v>
      </c>
      <c r="N186">
        <f>(Tabla13[[#This Row],[Dato]]-84.95918)</f>
        <v>99.040819999999997</v>
      </c>
      <c r="O186">
        <f>(Tabla13[[#This Row],[g-media]]^2)</f>
        <v>9809.0840262723996</v>
      </c>
      <c r="P186">
        <f>(Tabla13[[#This Row],[(g-media)^2]]*Tabla13[[#This Row],[P(g)]])</f>
        <v>0</v>
      </c>
    </row>
    <row r="187" spans="11:16" x14ac:dyDescent="0.25">
      <c r="K187">
        <v>185</v>
      </c>
      <c r="L187">
        <v>1</v>
      </c>
      <c r="M187">
        <f>(Tabla13[[#This Row],[Frecuencia]]/49)</f>
        <v>2.0408163265306121E-2</v>
      </c>
      <c r="N187">
        <f>(Tabla13[[#This Row],[Dato]]-84.95918)</f>
        <v>100.04082</v>
      </c>
      <c r="O187">
        <f>(Tabla13[[#This Row],[g-media]]^2)</f>
        <v>10008.1656662724</v>
      </c>
      <c r="P187">
        <f>(Tabla13[[#This Row],[(g-media)^2]]*Tabla13[[#This Row],[P(g)]])</f>
        <v>204.24827890351835</v>
      </c>
    </row>
    <row r="188" spans="11:16" x14ac:dyDescent="0.25">
      <c r="K188">
        <v>186</v>
      </c>
      <c r="L188">
        <v>0</v>
      </c>
      <c r="M188">
        <f>(Tabla13[[#This Row],[Frecuencia]]/49)</f>
        <v>0</v>
      </c>
      <c r="N188">
        <f>(Tabla13[[#This Row],[Dato]]-84.95918)</f>
        <v>101.04082</v>
      </c>
      <c r="O188">
        <f>(Tabla13[[#This Row],[g-media]]^2)</f>
        <v>10209.247306272398</v>
      </c>
      <c r="P188">
        <f>(Tabla13[[#This Row],[(g-media)^2]]*Tabla13[[#This Row],[P(g)]])</f>
        <v>0</v>
      </c>
    </row>
    <row r="189" spans="11:16" x14ac:dyDescent="0.25">
      <c r="K189">
        <v>187</v>
      </c>
      <c r="L189">
        <v>0</v>
      </c>
      <c r="M189">
        <f>(Tabla13[[#This Row],[Frecuencia]]/49)</f>
        <v>0</v>
      </c>
      <c r="N189">
        <f>(Tabla13[[#This Row],[Dato]]-84.95918)</f>
        <v>102.04082</v>
      </c>
      <c r="O189">
        <f>(Tabla13[[#This Row],[g-media]]^2)</f>
        <v>10412.328946272399</v>
      </c>
      <c r="P189">
        <f>(Tabla13[[#This Row],[(g-media)^2]]*Tabla13[[#This Row],[P(g)]])</f>
        <v>0</v>
      </c>
    </row>
    <row r="190" spans="11:16" x14ac:dyDescent="0.25">
      <c r="K190">
        <v>188</v>
      </c>
      <c r="L190">
        <v>0</v>
      </c>
      <c r="M190">
        <f>(Tabla13[[#This Row],[Frecuencia]]/49)</f>
        <v>0</v>
      </c>
      <c r="N190">
        <f>(Tabla13[[#This Row],[Dato]]-84.95918)</f>
        <v>103.04082</v>
      </c>
      <c r="O190">
        <f>(Tabla13[[#This Row],[g-media]]^2)</f>
        <v>10617.410586272399</v>
      </c>
      <c r="P190">
        <f>(Tabla13[[#This Row],[(g-media)^2]]*Tabla13[[#This Row],[P(g)]])</f>
        <v>0</v>
      </c>
    </row>
    <row r="191" spans="11:16" x14ac:dyDescent="0.25">
      <c r="K191">
        <v>189</v>
      </c>
      <c r="L191">
        <v>0</v>
      </c>
      <c r="M191">
        <f>(Tabla13[[#This Row],[Frecuencia]]/49)</f>
        <v>0</v>
      </c>
      <c r="N191">
        <f>(Tabla13[[#This Row],[Dato]]-84.95918)</f>
        <v>104.04082</v>
      </c>
      <c r="O191">
        <f>(Tabla13[[#This Row],[g-media]]^2)</f>
        <v>10824.492226272399</v>
      </c>
      <c r="P191">
        <f>(Tabla13[[#This Row],[(g-media)^2]]*Tabla13[[#This Row],[P(g)]])</f>
        <v>0</v>
      </c>
    </row>
    <row r="192" spans="11:16" x14ac:dyDescent="0.25">
      <c r="K192">
        <v>190</v>
      </c>
      <c r="L192">
        <v>0</v>
      </c>
      <c r="M192">
        <f>(Tabla13[[#This Row],[Frecuencia]]/49)</f>
        <v>0</v>
      </c>
      <c r="N192">
        <f>(Tabla13[[#This Row],[Dato]]-84.95918)</f>
        <v>105.04082</v>
      </c>
      <c r="O192">
        <f>(Tabla13[[#This Row],[g-media]]^2)</f>
        <v>11033.5738662724</v>
      </c>
      <c r="P192">
        <f>(Tabla13[[#This Row],[(g-media)^2]]*Tabla13[[#This Row],[P(g)]])</f>
        <v>0</v>
      </c>
    </row>
    <row r="193" spans="11:16" x14ac:dyDescent="0.25">
      <c r="K193">
        <v>191</v>
      </c>
      <c r="L193">
        <v>0</v>
      </c>
      <c r="M193">
        <f>(Tabla13[[#This Row],[Frecuencia]]/49)</f>
        <v>0</v>
      </c>
      <c r="N193">
        <f>(Tabla13[[#This Row],[Dato]]-84.95918)</f>
        <v>106.04082</v>
      </c>
      <c r="O193">
        <f>(Tabla13[[#This Row],[g-media]]^2)</f>
        <v>11244.6555062724</v>
      </c>
      <c r="P193">
        <f>(Tabla13[[#This Row],[(g-media)^2]]*Tabla13[[#This Row],[P(g)]])</f>
        <v>0</v>
      </c>
    </row>
    <row r="194" spans="11:16" x14ac:dyDescent="0.25">
      <c r="K194">
        <v>192</v>
      </c>
      <c r="L194">
        <v>0</v>
      </c>
      <c r="M194">
        <f>(Tabla13[[#This Row],[Frecuencia]]/49)</f>
        <v>0</v>
      </c>
      <c r="N194">
        <f>(Tabla13[[#This Row],[Dato]]-84.95918)</f>
        <v>107.04082</v>
      </c>
      <c r="O194">
        <f>(Tabla13[[#This Row],[g-media]]^2)</f>
        <v>11457.737146272399</v>
      </c>
      <c r="P194">
        <f>(Tabla13[[#This Row],[(g-media)^2]]*Tabla13[[#This Row],[P(g)]])</f>
        <v>0</v>
      </c>
    </row>
    <row r="195" spans="11:16" x14ac:dyDescent="0.25">
      <c r="K195">
        <v>193</v>
      </c>
      <c r="L195">
        <v>0</v>
      </c>
      <c r="M195">
        <f>(Tabla13[[#This Row],[Frecuencia]]/49)</f>
        <v>0</v>
      </c>
      <c r="N195">
        <f>(Tabla13[[#This Row],[Dato]]-84.95918)</f>
        <v>108.04082</v>
      </c>
      <c r="O195">
        <f>(Tabla13[[#This Row],[g-media]]^2)</f>
        <v>11672.818786272399</v>
      </c>
      <c r="P195">
        <f>(Tabla13[[#This Row],[(g-media)^2]]*Tabla13[[#This Row],[P(g)]])</f>
        <v>0</v>
      </c>
    </row>
    <row r="196" spans="11:16" x14ac:dyDescent="0.25">
      <c r="K196">
        <v>194</v>
      </c>
      <c r="L196">
        <v>0</v>
      </c>
      <c r="M196">
        <f>(Tabla13[[#This Row],[Frecuencia]]/49)</f>
        <v>0</v>
      </c>
      <c r="N196">
        <f>(Tabla13[[#This Row],[Dato]]-84.95918)</f>
        <v>109.04082</v>
      </c>
      <c r="O196">
        <f>(Tabla13[[#This Row],[g-media]]^2)</f>
        <v>11889.900426272399</v>
      </c>
      <c r="P196">
        <f>(Tabla13[[#This Row],[(g-media)^2]]*Tabla13[[#This Row],[P(g)]])</f>
        <v>0</v>
      </c>
    </row>
    <row r="197" spans="11:16" x14ac:dyDescent="0.25">
      <c r="K197">
        <v>195</v>
      </c>
      <c r="L197">
        <v>0</v>
      </c>
      <c r="M197">
        <f>(Tabla13[[#This Row],[Frecuencia]]/49)</f>
        <v>0</v>
      </c>
      <c r="N197">
        <f>(Tabla13[[#This Row],[Dato]]-84.95918)</f>
        <v>110.04082</v>
      </c>
      <c r="O197">
        <f>(Tabla13[[#This Row],[g-media]]^2)</f>
        <v>12108.9820662724</v>
      </c>
      <c r="P197">
        <f>(Tabla13[[#This Row],[(g-media)^2]]*Tabla13[[#This Row],[P(g)]])</f>
        <v>0</v>
      </c>
    </row>
    <row r="198" spans="11:16" x14ac:dyDescent="0.25">
      <c r="K198">
        <v>196</v>
      </c>
      <c r="L198">
        <v>0</v>
      </c>
      <c r="M198">
        <f>(Tabla13[[#This Row],[Frecuencia]]/49)</f>
        <v>0</v>
      </c>
      <c r="N198">
        <f>(Tabla13[[#This Row],[Dato]]-84.95918)</f>
        <v>111.04082</v>
      </c>
      <c r="O198">
        <f>(Tabla13[[#This Row],[g-media]]^2)</f>
        <v>12330.0637062724</v>
      </c>
      <c r="P198">
        <f>(Tabla13[[#This Row],[(g-media)^2]]*Tabla13[[#This Row],[P(g)]])</f>
        <v>0</v>
      </c>
    </row>
    <row r="199" spans="11:16" x14ac:dyDescent="0.25">
      <c r="K199">
        <v>197</v>
      </c>
      <c r="L199">
        <v>0</v>
      </c>
      <c r="M199">
        <f>(Tabla13[[#This Row],[Frecuencia]]/49)</f>
        <v>0</v>
      </c>
      <c r="N199">
        <f>(Tabla13[[#This Row],[Dato]]-84.95918)</f>
        <v>112.04082</v>
      </c>
      <c r="O199">
        <f>(Tabla13[[#This Row],[g-media]]^2)</f>
        <v>12553.145346272398</v>
      </c>
      <c r="P199">
        <f>(Tabla13[[#This Row],[(g-media)^2]]*Tabla13[[#This Row],[P(g)]])</f>
        <v>0</v>
      </c>
    </row>
    <row r="200" spans="11:16" x14ac:dyDescent="0.25">
      <c r="K200">
        <v>198</v>
      </c>
      <c r="L200">
        <v>0</v>
      </c>
      <c r="M200">
        <f>(Tabla13[[#This Row],[Frecuencia]]/49)</f>
        <v>0</v>
      </c>
      <c r="N200">
        <f>(Tabla13[[#This Row],[Dato]]-84.95918)</f>
        <v>113.04082</v>
      </c>
      <c r="O200">
        <f>(Tabla13[[#This Row],[g-media]]^2)</f>
        <v>12778.226986272399</v>
      </c>
      <c r="P200">
        <f>(Tabla13[[#This Row],[(g-media)^2]]*Tabla13[[#This Row],[P(g)]])</f>
        <v>0</v>
      </c>
    </row>
    <row r="201" spans="11:16" x14ac:dyDescent="0.25">
      <c r="K201">
        <v>199</v>
      </c>
      <c r="L201">
        <v>0</v>
      </c>
      <c r="M201">
        <f>(Tabla13[[#This Row],[Frecuencia]]/49)</f>
        <v>0</v>
      </c>
      <c r="N201">
        <f>(Tabla13[[#This Row],[Dato]]-84.95918)</f>
        <v>114.04082</v>
      </c>
      <c r="O201">
        <f>(Tabla13[[#This Row],[g-media]]^2)</f>
        <v>13005.308626272399</v>
      </c>
      <c r="P201">
        <f>(Tabla13[[#This Row],[(g-media)^2]]*Tabla13[[#This Row],[P(g)]])</f>
        <v>0</v>
      </c>
    </row>
    <row r="202" spans="11:16" x14ac:dyDescent="0.25">
      <c r="K202">
        <v>200</v>
      </c>
      <c r="L202">
        <v>0</v>
      </c>
      <c r="M202">
        <f>(Tabla13[[#This Row],[Frecuencia]]/49)</f>
        <v>0</v>
      </c>
      <c r="N202">
        <f>(Tabla13[[#This Row],[Dato]]-84.95918)</f>
        <v>115.04082</v>
      </c>
      <c r="O202">
        <f>(Tabla13[[#This Row],[g-media]]^2)</f>
        <v>13234.390266272399</v>
      </c>
      <c r="P202">
        <f>(Tabla13[[#This Row],[(g-media)^2]]*Tabla13[[#This Row],[P(g)]])</f>
        <v>0</v>
      </c>
    </row>
    <row r="203" spans="11:16" x14ac:dyDescent="0.25">
      <c r="K203">
        <v>201</v>
      </c>
      <c r="L203">
        <v>0</v>
      </c>
      <c r="M203">
        <f>(Tabla13[[#This Row],[Frecuencia]]/49)</f>
        <v>0</v>
      </c>
      <c r="N203">
        <f>(Tabla13[[#This Row],[Dato]]-84.95918)</f>
        <v>116.04082</v>
      </c>
      <c r="O203">
        <f>(Tabla13[[#This Row],[g-media]]^2)</f>
        <v>13465.4719062724</v>
      </c>
      <c r="P203">
        <f>(Tabla13[[#This Row],[(g-media)^2]]*Tabla13[[#This Row],[P(g)]])</f>
        <v>0</v>
      </c>
    </row>
    <row r="204" spans="11:16" x14ac:dyDescent="0.25">
      <c r="K204">
        <v>202</v>
      </c>
      <c r="L204">
        <v>0</v>
      </c>
      <c r="M204">
        <f>(Tabla13[[#This Row],[Frecuencia]]/49)</f>
        <v>0</v>
      </c>
      <c r="N204">
        <f>(Tabla13[[#This Row],[Dato]]-84.95918)</f>
        <v>117.04082</v>
      </c>
      <c r="O204">
        <f>(Tabla13[[#This Row],[g-media]]^2)</f>
        <v>13698.553546272398</v>
      </c>
      <c r="P204">
        <f>(Tabla13[[#This Row],[(g-media)^2]]*Tabla13[[#This Row],[P(g)]])</f>
        <v>0</v>
      </c>
    </row>
    <row r="205" spans="11:16" x14ac:dyDescent="0.25">
      <c r="K205">
        <v>203</v>
      </c>
      <c r="L205">
        <v>0</v>
      </c>
      <c r="M205">
        <f>(Tabla13[[#This Row],[Frecuencia]]/49)</f>
        <v>0</v>
      </c>
      <c r="N205">
        <f>(Tabla13[[#This Row],[Dato]]-84.95918)</f>
        <v>118.04082</v>
      </c>
      <c r="O205">
        <f>(Tabla13[[#This Row],[g-media]]^2)</f>
        <v>13933.635186272399</v>
      </c>
      <c r="P205">
        <f>(Tabla13[[#This Row],[(g-media)^2]]*Tabla13[[#This Row],[P(g)]])</f>
        <v>0</v>
      </c>
    </row>
    <row r="206" spans="11:16" x14ac:dyDescent="0.25">
      <c r="K206">
        <v>204</v>
      </c>
      <c r="L206">
        <v>0</v>
      </c>
      <c r="M206">
        <f>(Tabla13[[#This Row],[Frecuencia]]/49)</f>
        <v>0</v>
      </c>
      <c r="N206">
        <f>(Tabla13[[#This Row],[Dato]]-84.95918)</f>
        <v>119.04082</v>
      </c>
      <c r="O206">
        <f>(Tabla13[[#This Row],[g-media]]^2)</f>
        <v>14170.716826272399</v>
      </c>
      <c r="P206">
        <f>(Tabla13[[#This Row],[(g-media)^2]]*Tabla13[[#This Row],[P(g)]])</f>
        <v>0</v>
      </c>
    </row>
    <row r="207" spans="11:16" x14ac:dyDescent="0.25">
      <c r="K207">
        <v>205</v>
      </c>
      <c r="L207">
        <v>0</v>
      </c>
      <c r="M207">
        <f>(Tabla13[[#This Row],[Frecuencia]]/49)</f>
        <v>0</v>
      </c>
      <c r="N207">
        <f>(Tabla13[[#This Row],[Dato]]-84.95918)</f>
        <v>120.04082</v>
      </c>
      <c r="O207">
        <f>(Tabla13[[#This Row],[g-media]]^2)</f>
        <v>14409.798466272399</v>
      </c>
      <c r="P207">
        <f>(Tabla13[[#This Row],[(g-media)^2]]*Tabla13[[#This Row],[P(g)]])</f>
        <v>0</v>
      </c>
    </row>
    <row r="208" spans="11:16" x14ac:dyDescent="0.25">
      <c r="K208">
        <v>206</v>
      </c>
      <c r="L208">
        <v>0</v>
      </c>
      <c r="M208">
        <f>(Tabla13[[#This Row],[Frecuencia]]/49)</f>
        <v>0</v>
      </c>
      <c r="N208">
        <f>(Tabla13[[#This Row],[Dato]]-84.95918)</f>
        <v>121.04082</v>
      </c>
      <c r="O208">
        <f>(Tabla13[[#This Row],[g-media]]^2)</f>
        <v>14650.8801062724</v>
      </c>
      <c r="P208">
        <f>(Tabla13[[#This Row],[(g-media)^2]]*Tabla13[[#This Row],[P(g)]])</f>
        <v>0</v>
      </c>
    </row>
    <row r="209" spans="11:16" x14ac:dyDescent="0.25">
      <c r="K209">
        <v>207</v>
      </c>
      <c r="L209">
        <v>0</v>
      </c>
      <c r="M209">
        <f>(Tabla13[[#This Row],[Frecuencia]]/49)</f>
        <v>0</v>
      </c>
      <c r="N209">
        <f>(Tabla13[[#This Row],[Dato]]-84.95918)</f>
        <v>122.04082</v>
      </c>
      <c r="O209">
        <f>(Tabla13[[#This Row],[g-media]]^2)</f>
        <v>14893.9617462724</v>
      </c>
      <c r="P209">
        <f>(Tabla13[[#This Row],[(g-media)^2]]*Tabla13[[#This Row],[P(g)]])</f>
        <v>0</v>
      </c>
    </row>
    <row r="210" spans="11:16" x14ac:dyDescent="0.25">
      <c r="K210">
        <v>208</v>
      </c>
      <c r="L210">
        <v>0</v>
      </c>
      <c r="M210">
        <f>(Tabla13[[#This Row],[Frecuencia]]/49)</f>
        <v>0</v>
      </c>
      <c r="N210">
        <f>(Tabla13[[#This Row],[Dato]]-84.95918)</f>
        <v>123.04082</v>
      </c>
      <c r="O210">
        <f>(Tabla13[[#This Row],[g-media]]^2)</f>
        <v>15139.043386272398</v>
      </c>
      <c r="P210">
        <f>(Tabla13[[#This Row],[(g-media)^2]]*Tabla13[[#This Row],[P(g)]])</f>
        <v>0</v>
      </c>
    </row>
    <row r="211" spans="11:16" x14ac:dyDescent="0.25">
      <c r="K211">
        <v>209</v>
      </c>
      <c r="L211">
        <v>0</v>
      </c>
      <c r="M211">
        <f>(Tabla13[[#This Row],[Frecuencia]]/49)</f>
        <v>0</v>
      </c>
      <c r="N211">
        <f>(Tabla13[[#This Row],[Dato]]-84.95918)</f>
        <v>124.04082</v>
      </c>
      <c r="O211">
        <f>(Tabla13[[#This Row],[g-media]]^2)</f>
        <v>15386.125026272399</v>
      </c>
      <c r="P211">
        <f>(Tabla13[[#This Row],[(g-media)^2]]*Tabla13[[#This Row],[P(g)]])</f>
        <v>0</v>
      </c>
    </row>
    <row r="212" spans="11:16" x14ac:dyDescent="0.25">
      <c r="K212">
        <v>210</v>
      </c>
      <c r="L212">
        <v>0</v>
      </c>
      <c r="M212">
        <f>(Tabla13[[#This Row],[Frecuencia]]/49)</f>
        <v>0</v>
      </c>
      <c r="N212">
        <f>(Tabla13[[#This Row],[Dato]]-84.95918)</f>
        <v>125.04082</v>
      </c>
      <c r="O212">
        <f>(Tabla13[[#This Row],[g-media]]^2)</f>
        <v>15635.206666272399</v>
      </c>
      <c r="P212">
        <f>(Tabla13[[#This Row],[(g-media)^2]]*Tabla13[[#This Row],[P(g)]])</f>
        <v>0</v>
      </c>
    </row>
    <row r="213" spans="11:16" x14ac:dyDescent="0.25">
      <c r="K213">
        <v>211</v>
      </c>
      <c r="L213">
        <v>0</v>
      </c>
      <c r="M213">
        <f>(Tabla13[[#This Row],[Frecuencia]]/49)</f>
        <v>0</v>
      </c>
      <c r="N213">
        <f>(Tabla13[[#This Row],[Dato]]-84.95918)</f>
        <v>126.04082</v>
      </c>
      <c r="O213">
        <f>(Tabla13[[#This Row],[g-media]]^2)</f>
        <v>15886.288306272399</v>
      </c>
      <c r="P213">
        <f>(Tabla13[[#This Row],[(g-media)^2]]*Tabla13[[#This Row],[P(g)]])</f>
        <v>0</v>
      </c>
    </row>
    <row r="214" spans="11:16" x14ac:dyDescent="0.25">
      <c r="K214">
        <v>212</v>
      </c>
      <c r="L214">
        <v>0</v>
      </c>
      <c r="M214">
        <f>(Tabla13[[#This Row],[Frecuencia]]/49)</f>
        <v>0</v>
      </c>
      <c r="N214">
        <f>(Tabla13[[#This Row],[Dato]]-84.95918)</f>
        <v>127.04082</v>
      </c>
      <c r="O214">
        <f>(Tabla13[[#This Row],[g-media]]^2)</f>
        <v>16139.3699462724</v>
      </c>
      <c r="P214">
        <f>(Tabla13[[#This Row],[(g-media)^2]]*Tabla13[[#This Row],[P(g)]])</f>
        <v>0</v>
      </c>
    </row>
    <row r="215" spans="11:16" x14ac:dyDescent="0.25">
      <c r="K215">
        <v>213</v>
      </c>
      <c r="L215">
        <v>0</v>
      </c>
      <c r="M215">
        <f>(Tabla13[[#This Row],[Frecuencia]]/49)</f>
        <v>0</v>
      </c>
      <c r="N215">
        <f>(Tabla13[[#This Row],[Dato]]-84.95918)</f>
        <v>128.04082</v>
      </c>
      <c r="O215">
        <f>(Tabla13[[#This Row],[g-media]]^2)</f>
        <v>16394.4515862724</v>
      </c>
      <c r="P215">
        <f>(Tabla13[[#This Row],[(g-media)^2]]*Tabla13[[#This Row],[P(g)]])</f>
        <v>0</v>
      </c>
    </row>
    <row r="216" spans="11:16" x14ac:dyDescent="0.25">
      <c r="K216">
        <v>214</v>
      </c>
      <c r="L216">
        <v>0</v>
      </c>
      <c r="M216">
        <f>(Tabla13[[#This Row],[Frecuencia]]/49)</f>
        <v>0</v>
      </c>
      <c r="N216">
        <f>(Tabla13[[#This Row],[Dato]]-84.95918)</f>
        <v>129.04082</v>
      </c>
      <c r="O216">
        <f>(Tabla13[[#This Row],[g-media]]^2)</f>
        <v>16651.5332262724</v>
      </c>
      <c r="P216">
        <f>(Tabla13[[#This Row],[(g-media)^2]]*Tabla13[[#This Row],[P(g)]])</f>
        <v>0</v>
      </c>
    </row>
    <row r="217" spans="11:16" x14ac:dyDescent="0.25">
      <c r="K217">
        <v>215</v>
      </c>
      <c r="L217">
        <v>0</v>
      </c>
      <c r="M217">
        <f>(Tabla13[[#This Row],[Frecuencia]]/49)</f>
        <v>0</v>
      </c>
      <c r="N217">
        <f>(Tabla13[[#This Row],[Dato]]-84.95918)</f>
        <v>130.04082</v>
      </c>
      <c r="O217">
        <f>(Tabla13[[#This Row],[g-media]]^2)</f>
        <v>16910.614866272401</v>
      </c>
      <c r="P217">
        <f>(Tabla13[[#This Row],[(g-media)^2]]*Tabla13[[#This Row],[P(g)]])</f>
        <v>0</v>
      </c>
    </row>
    <row r="218" spans="11:16" x14ac:dyDescent="0.25">
      <c r="K218">
        <v>216</v>
      </c>
      <c r="L218">
        <v>0</v>
      </c>
      <c r="M218">
        <f>(Tabla13[[#This Row],[Frecuencia]]/49)</f>
        <v>0</v>
      </c>
      <c r="N218">
        <f>(Tabla13[[#This Row],[Dato]]-84.95918)</f>
        <v>131.04082</v>
      </c>
      <c r="O218">
        <f>(Tabla13[[#This Row],[g-media]]^2)</f>
        <v>17171.696506272398</v>
      </c>
      <c r="P218">
        <f>(Tabla13[[#This Row],[(g-media)^2]]*Tabla13[[#This Row],[P(g)]])</f>
        <v>0</v>
      </c>
    </row>
    <row r="219" spans="11:16" x14ac:dyDescent="0.25">
      <c r="K219">
        <v>217</v>
      </c>
      <c r="L219">
        <v>0</v>
      </c>
      <c r="M219">
        <f>(Tabla13[[#This Row],[Frecuencia]]/49)</f>
        <v>0</v>
      </c>
      <c r="N219">
        <f>(Tabla13[[#This Row],[Dato]]-84.95918)</f>
        <v>132.04082</v>
      </c>
      <c r="O219">
        <f>(Tabla13[[#This Row],[g-media]]^2)</f>
        <v>17434.778146272398</v>
      </c>
      <c r="P219">
        <f>(Tabla13[[#This Row],[(g-media)^2]]*Tabla13[[#This Row],[P(g)]])</f>
        <v>0</v>
      </c>
    </row>
    <row r="220" spans="11:16" x14ac:dyDescent="0.25">
      <c r="K220">
        <v>218</v>
      </c>
      <c r="L220">
        <v>0</v>
      </c>
      <c r="M220">
        <f>(Tabla13[[#This Row],[Frecuencia]]/49)</f>
        <v>0</v>
      </c>
      <c r="N220">
        <f>(Tabla13[[#This Row],[Dato]]-84.95918)</f>
        <v>133.04082</v>
      </c>
      <c r="O220">
        <f>(Tabla13[[#This Row],[g-media]]^2)</f>
        <v>17699.859786272398</v>
      </c>
      <c r="P220">
        <f>(Tabla13[[#This Row],[(g-media)^2]]*Tabla13[[#This Row],[P(g)]])</f>
        <v>0</v>
      </c>
    </row>
    <row r="221" spans="11:16" x14ac:dyDescent="0.25">
      <c r="K221">
        <v>219</v>
      </c>
      <c r="L221">
        <v>0</v>
      </c>
      <c r="M221">
        <f>(Tabla13[[#This Row],[Frecuencia]]/49)</f>
        <v>0</v>
      </c>
      <c r="N221">
        <f>(Tabla13[[#This Row],[Dato]]-84.95918)</f>
        <v>134.04082</v>
      </c>
      <c r="O221">
        <f>(Tabla13[[#This Row],[g-media]]^2)</f>
        <v>17966.941426272399</v>
      </c>
      <c r="P221">
        <f>(Tabla13[[#This Row],[(g-media)^2]]*Tabla13[[#This Row],[P(g)]])</f>
        <v>0</v>
      </c>
    </row>
    <row r="222" spans="11:16" x14ac:dyDescent="0.25">
      <c r="K222">
        <v>220</v>
      </c>
      <c r="L222">
        <v>0</v>
      </c>
      <c r="M222">
        <f>(Tabla13[[#This Row],[Frecuencia]]/49)</f>
        <v>0</v>
      </c>
      <c r="N222">
        <f>(Tabla13[[#This Row],[Dato]]-84.95918)</f>
        <v>135.04082</v>
      </c>
      <c r="O222">
        <f>(Tabla13[[#This Row],[g-media]]^2)</f>
        <v>18236.023066272399</v>
      </c>
      <c r="P222">
        <f>(Tabla13[[#This Row],[(g-media)^2]]*Tabla13[[#This Row],[P(g)]])</f>
        <v>0</v>
      </c>
    </row>
    <row r="223" spans="11:16" x14ac:dyDescent="0.25">
      <c r="K223">
        <v>221</v>
      </c>
      <c r="L223">
        <v>0</v>
      </c>
      <c r="M223">
        <f>(Tabla13[[#This Row],[Frecuencia]]/49)</f>
        <v>0</v>
      </c>
      <c r="N223">
        <f>(Tabla13[[#This Row],[Dato]]-84.95918)</f>
        <v>136.04082</v>
      </c>
      <c r="O223">
        <f>(Tabla13[[#This Row],[g-media]]^2)</f>
        <v>18507.104706272399</v>
      </c>
      <c r="P223">
        <f>(Tabla13[[#This Row],[(g-media)^2]]*Tabla13[[#This Row],[P(g)]])</f>
        <v>0</v>
      </c>
    </row>
    <row r="224" spans="11:16" x14ac:dyDescent="0.25">
      <c r="K224">
        <v>222</v>
      </c>
      <c r="L224">
        <v>0</v>
      </c>
      <c r="M224">
        <f>(Tabla13[[#This Row],[Frecuencia]]/49)</f>
        <v>0</v>
      </c>
      <c r="N224">
        <f>(Tabla13[[#This Row],[Dato]]-84.95918)</f>
        <v>137.04082</v>
      </c>
      <c r="O224">
        <f>(Tabla13[[#This Row],[g-media]]^2)</f>
        <v>18780.1863462724</v>
      </c>
      <c r="P224">
        <f>(Tabla13[[#This Row],[(g-media)^2]]*Tabla13[[#This Row],[P(g)]])</f>
        <v>0</v>
      </c>
    </row>
    <row r="225" spans="11:16" x14ac:dyDescent="0.25">
      <c r="K225">
        <v>223</v>
      </c>
      <c r="L225">
        <v>0</v>
      </c>
      <c r="M225">
        <f>(Tabla13[[#This Row],[Frecuencia]]/49)</f>
        <v>0</v>
      </c>
      <c r="N225">
        <f>(Tabla13[[#This Row],[Dato]]-84.95918)</f>
        <v>138.04082</v>
      </c>
      <c r="O225">
        <f>(Tabla13[[#This Row],[g-media]]^2)</f>
        <v>19055.2679862724</v>
      </c>
      <c r="P225">
        <f>(Tabla13[[#This Row],[(g-media)^2]]*Tabla13[[#This Row],[P(g)]])</f>
        <v>0</v>
      </c>
    </row>
    <row r="226" spans="11:16" x14ac:dyDescent="0.25">
      <c r="K226">
        <v>224</v>
      </c>
      <c r="L226">
        <v>0</v>
      </c>
      <c r="M226">
        <f>(Tabla13[[#This Row],[Frecuencia]]/49)</f>
        <v>0</v>
      </c>
      <c r="N226">
        <f>(Tabla13[[#This Row],[Dato]]-84.95918)</f>
        <v>139.04082</v>
      </c>
      <c r="O226">
        <f>(Tabla13[[#This Row],[g-media]]^2)</f>
        <v>19332.3496262724</v>
      </c>
      <c r="P226">
        <f>(Tabla13[[#This Row],[(g-media)^2]]*Tabla13[[#This Row],[P(g)]])</f>
        <v>0</v>
      </c>
    </row>
    <row r="227" spans="11:16" x14ac:dyDescent="0.25">
      <c r="K227">
        <v>225</v>
      </c>
      <c r="L227">
        <v>0</v>
      </c>
      <c r="M227">
        <f>(Tabla13[[#This Row],[Frecuencia]]/49)</f>
        <v>0</v>
      </c>
      <c r="N227">
        <f>(Tabla13[[#This Row],[Dato]]-84.95918)</f>
        <v>140.04082</v>
      </c>
      <c r="O227">
        <f>(Tabla13[[#This Row],[g-media]]^2)</f>
        <v>19611.431266272401</v>
      </c>
      <c r="P227">
        <f>(Tabla13[[#This Row],[(g-media)^2]]*Tabla13[[#This Row],[P(g)]])</f>
        <v>0</v>
      </c>
    </row>
    <row r="228" spans="11:16" x14ac:dyDescent="0.25">
      <c r="K228">
        <v>226</v>
      </c>
      <c r="L228">
        <v>0</v>
      </c>
      <c r="M228">
        <f>(Tabla13[[#This Row],[Frecuencia]]/49)</f>
        <v>0</v>
      </c>
      <c r="N228">
        <f>(Tabla13[[#This Row],[Dato]]-84.95918)</f>
        <v>141.04082</v>
      </c>
      <c r="O228">
        <f>(Tabla13[[#This Row],[g-media]]^2)</f>
        <v>19892.512906272397</v>
      </c>
      <c r="P228">
        <f>(Tabla13[[#This Row],[(g-media)^2]]*Tabla13[[#This Row],[P(g)]])</f>
        <v>0</v>
      </c>
    </row>
    <row r="229" spans="11:16" x14ac:dyDescent="0.25">
      <c r="K229">
        <v>227</v>
      </c>
      <c r="L229">
        <v>0</v>
      </c>
      <c r="M229">
        <f>(Tabla13[[#This Row],[Frecuencia]]/49)</f>
        <v>0</v>
      </c>
      <c r="N229">
        <f>(Tabla13[[#This Row],[Dato]]-84.95918)</f>
        <v>142.04082</v>
      </c>
      <c r="O229">
        <f>(Tabla13[[#This Row],[g-media]]^2)</f>
        <v>20175.594546272398</v>
      </c>
      <c r="P229">
        <f>(Tabla13[[#This Row],[(g-media)^2]]*Tabla13[[#This Row],[P(g)]])</f>
        <v>0</v>
      </c>
    </row>
    <row r="230" spans="11:16" x14ac:dyDescent="0.25">
      <c r="K230">
        <v>228</v>
      </c>
      <c r="L230">
        <v>0</v>
      </c>
      <c r="M230">
        <f>(Tabla13[[#This Row],[Frecuencia]]/49)</f>
        <v>0</v>
      </c>
      <c r="N230">
        <f>(Tabla13[[#This Row],[Dato]]-84.95918)</f>
        <v>143.04082</v>
      </c>
      <c r="O230">
        <f>(Tabla13[[#This Row],[g-media]]^2)</f>
        <v>20460.676186272398</v>
      </c>
      <c r="P230">
        <f>(Tabla13[[#This Row],[(g-media)^2]]*Tabla13[[#This Row],[P(g)]])</f>
        <v>0</v>
      </c>
    </row>
    <row r="231" spans="11:16" x14ac:dyDescent="0.25">
      <c r="K231">
        <v>229</v>
      </c>
      <c r="L231">
        <v>0</v>
      </c>
      <c r="M231">
        <f>(Tabla13[[#This Row],[Frecuencia]]/49)</f>
        <v>0</v>
      </c>
      <c r="N231">
        <f>(Tabla13[[#This Row],[Dato]]-84.95918)</f>
        <v>144.04082</v>
      </c>
      <c r="O231">
        <f>(Tabla13[[#This Row],[g-media]]^2)</f>
        <v>20747.757826272398</v>
      </c>
      <c r="P231">
        <f>(Tabla13[[#This Row],[(g-media)^2]]*Tabla13[[#This Row],[P(g)]])</f>
        <v>0</v>
      </c>
    </row>
    <row r="232" spans="11:16" x14ac:dyDescent="0.25">
      <c r="K232">
        <v>230</v>
      </c>
      <c r="L232">
        <v>0</v>
      </c>
      <c r="M232">
        <f>(Tabla13[[#This Row],[Frecuencia]]/49)</f>
        <v>0</v>
      </c>
      <c r="N232">
        <f>(Tabla13[[#This Row],[Dato]]-84.95918)</f>
        <v>145.04082</v>
      </c>
      <c r="O232">
        <f>(Tabla13[[#This Row],[g-media]]^2)</f>
        <v>21036.839466272399</v>
      </c>
      <c r="P232">
        <f>(Tabla13[[#This Row],[(g-media)^2]]*Tabla13[[#This Row],[P(g)]])</f>
        <v>0</v>
      </c>
    </row>
    <row r="233" spans="11:16" x14ac:dyDescent="0.25">
      <c r="K233">
        <v>231</v>
      </c>
      <c r="L233">
        <v>0</v>
      </c>
      <c r="M233">
        <f>(Tabla13[[#This Row],[Frecuencia]]/49)</f>
        <v>0</v>
      </c>
      <c r="N233">
        <f>(Tabla13[[#This Row],[Dato]]-84.95918)</f>
        <v>146.04082</v>
      </c>
      <c r="O233">
        <f>(Tabla13[[#This Row],[g-media]]^2)</f>
        <v>21327.921106272399</v>
      </c>
      <c r="P233">
        <f>(Tabla13[[#This Row],[(g-media)^2]]*Tabla13[[#This Row],[P(g)]])</f>
        <v>0</v>
      </c>
    </row>
    <row r="234" spans="11:16" x14ac:dyDescent="0.25">
      <c r="K234">
        <v>232</v>
      </c>
      <c r="L234">
        <v>0</v>
      </c>
      <c r="M234">
        <f>(Tabla13[[#This Row],[Frecuencia]]/49)</f>
        <v>0</v>
      </c>
      <c r="N234">
        <f>(Tabla13[[#This Row],[Dato]]-84.95918)</f>
        <v>147.04082</v>
      </c>
      <c r="O234">
        <f>(Tabla13[[#This Row],[g-media]]^2)</f>
        <v>21621.002746272399</v>
      </c>
      <c r="P234">
        <f>(Tabla13[[#This Row],[(g-media)^2]]*Tabla13[[#This Row],[P(g)]])</f>
        <v>0</v>
      </c>
    </row>
    <row r="235" spans="11:16" x14ac:dyDescent="0.25">
      <c r="K235">
        <v>233</v>
      </c>
      <c r="L235">
        <v>0</v>
      </c>
      <c r="M235">
        <f>(Tabla13[[#This Row],[Frecuencia]]/49)</f>
        <v>0</v>
      </c>
      <c r="N235">
        <f>(Tabla13[[#This Row],[Dato]]-84.95918)</f>
        <v>148.04082</v>
      </c>
      <c r="O235">
        <f>(Tabla13[[#This Row],[g-media]]^2)</f>
        <v>21916.0843862724</v>
      </c>
      <c r="P235">
        <f>(Tabla13[[#This Row],[(g-media)^2]]*Tabla13[[#This Row],[P(g)]])</f>
        <v>0</v>
      </c>
    </row>
    <row r="236" spans="11:16" x14ac:dyDescent="0.25">
      <c r="K236">
        <v>234</v>
      </c>
      <c r="L236">
        <v>0</v>
      </c>
      <c r="M236">
        <f>(Tabla13[[#This Row],[Frecuencia]]/49)</f>
        <v>0</v>
      </c>
      <c r="N236">
        <f>(Tabla13[[#This Row],[Dato]]-84.95918)</f>
        <v>149.04082</v>
      </c>
      <c r="O236">
        <f>(Tabla13[[#This Row],[g-media]]^2)</f>
        <v>22213.1660262724</v>
      </c>
      <c r="P236">
        <f>(Tabla13[[#This Row],[(g-media)^2]]*Tabla13[[#This Row],[P(g)]])</f>
        <v>0</v>
      </c>
    </row>
    <row r="237" spans="11:16" x14ac:dyDescent="0.25">
      <c r="K237">
        <v>235</v>
      </c>
      <c r="L237">
        <v>0</v>
      </c>
      <c r="M237">
        <f>(Tabla13[[#This Row],[Frecuencia]]/49)</f>
        <v>0</v>
      </c>
      <c r="N237">
        <f>(Tabla13[[#This Row],[Dato]]-84.95918)</f>
        <v>150.04082</v>
      </c>
      <c r="O237">
        <f>(Tabla13[[#This Row],[g-media]]^2)</f>
        <v>22512.2476662724</v>
      </c>
      <c r="P237">
        <f>(Tabla13[[#This Row],[(g-media)^2]]*Tabla13[[#This Row],[P(g)]])</f>
        <v>0</v>
      </c>
    </row>
    <row r="238" spans="11:16" x14ac:dyDescent="0.25">
      <c r="K238">
        <v>236</v>
      </c>
      <c r="L238">
        <v>0</v>
      </c>
      <c r="M238">
        <f>(Tabla13[[#This Row],[Frecuencia]]/49)</f>
        <v>0</v>
      </c>
      <c r="N238">
        <f>(Tabla13[[#This Row],[Dato]]-84.95918)</f>
        <v>151.04082</v>
      </c>
      <c r="O238">
        <f>(Tabla13[[#This Row],[g-media]]^2)</f>
        <v>22813.329306272401</v>
      </c>
      <c r="P238">
        <f>(Tabla13[[#This Row],[(g-media)^2]]*Tabla13[[#This Row],[P(g)]])</f>
        <v>0</v>
      </c>
    </row>
    <row r="239" spans="11:16" x14ac:dyDescent="0.25">
      <c r="K239">
        <v>237</v>
      </c>
      <c r="L239">
        <v>0</v>
      </c>
      <c r="M239">
        <f>(Tabla13[[#This Row],[Frecuencia]]/49)</f>
        <v>0</v>
      </c>
      <c r="N239">
        <f>(Tabla13[[#This Row],[Dato]]-84.95918)</f>
        <v>152.04082</v>
      </c>
      <c r="O239">
        <f>(Tabla13[[#This Row],[g-media]]^2)</f>
        <v>23116.410946272397</v>
      </c>
      <c r="P239">
        <f>(Tabla13[[#This Row],[(g-media)^2]]*Tabla13[[#This Row],[P(g)]])</f>
        <v>0</v>
      </c>
    </row>
    <row r="240" spans="11:16" x14ac:dyDescent="0.25">
      <c r="K240">
        <v>238</v>
      </c>
      <c r="L240">
        <v>0</v>
      </c>
      <c r="M240">
        <f>(Tabla13[[#This Row],[Frecuencia]]/49)</f>
        <v>0</v>
      </c>
      <c r="N240">
        <f>(Tabla13[[#This Row],[Dato]]-84.95918)</f>
        <v>153.04082</v>
      </c>
      <c r="O240">
        <f>(Tabla13[[#This Row],[g-media]]^2)</f>
        <v>23421.492586272398</v>
      </c>
      <c r="P240">
        <f>(Tabla13[[#This Row],[(g-media)^2]]*Tabla13[[#This Row],[P(g)]])</f>
        <v>0</v>
      </c>
    </row>
    <row r="241" spans="11:16" x14ac:dyDescent="0.25">
      <c r="K241">
        <v>239</v>
      </c>
      <c r="L241">
        <v>0</v>
      </c>
      <c r="M241">
        <f>(Tabla13[[#This Row],[Frecuencia]]/49)</f>
        <v>0</v>
      </c>
      <c r="N241">
        <f>(Tabla13[[#This Row],[Dato]]-84.95918)</f>
        <v>154.04082</v>
      </c>
      <c r="O241">
        <f>(Tabla13[[#This Row],[g-media]]^2)</f>
        <v>23728.574226272398</v>
      </c>
      <c r="P241">
        <f>(Tabla13[[#This Row],[(g-media)^2]]*Tabla13[[#This Row],[P(g)]])</f>
        <v>0</v>
      </c>
    </row>
    <row r="242" spans="11:16" x14ac:dyDescent="0.25">
      <c r="K242">
        <v>240</v>
      </c>
      <c r="L242">
        <v>0</v>
      </c>
      <c r="M242">
        <f>(Tabla13[[#This Row],[Frecuencia]]/49)</f>
        <v>0</v>
      </c>
      <c r="N242">
        <f>(Tabla13[[#This Row],[Dato]]-84.95918)</f>
        <v>155.04082</v>
      </c>
      <c r="O242">
        <f>(Tabla13[[#This Row],[g-media]]^2)</f>
        <v>24037.655866272398</v>
      </c>
      <c r="P242">
        <f>(Tabla13[[#This Row],[(g-media)^2]]*Tabla13[[#This Row],[P(g)]])</f>
        <v>0</v>
      </c>
    </row>
    <row r="243" spans="11:16" x14ac:dyDescent="0.25">
      <c r="K243">
        <v>241</v>
      </c>
      <c r="L243">
        <v>0</v>
      </c>
      <c r="M243">
        <f>(Tabla13[[#This Row],[Frecuencia]]/49)</f>
        <v>0</v>
      </c>
      <c r="N243">
        <f>(Tabla13[[#This Row],[Dato]]-84.95918)</f>
        <v>156.04082</v>
      </c>
      <c r="O243">
        <f>(Tabla13[[#This Row],[g-media]]^2)</f>
        <v>24348.737506272399</v>
      </c>
      <c r="P243">
        <f>(Tabla13[[#This Row],[(g-media)^2]]*Tabla13[[#This Row],[P(g)]])</f>
        <v>0</v>
      </c>
    </row>
    <row r="244" spans="11:16" x14ac:dyDescent="0.25">
      <c r="K244">
        <v>242</v>
      </c>
      <c r="L244">
        <v>0</v>
      </c>
      <c r="M244">
        <f>(Tabla13[[#This Row],[Frecuencia]]/49)</f>
        <v>0</v>
      </c>
      <c r="N244">
        <f>(Tabla13[[#This Row],[Dato]]-84.95918)</f>
        <v>157.04082</v>
      </c>
      <c r="O244">
        <f>(Tabla13[[#This Row],[g-media]]^2)</f>
        <v>24661.819146272399</v>
      </c>
      <c r="P244">
        <f>(Tabla13[[#This Row],[(g-media)^2]]*Tabla13[[#This Row],[P(g)]])</f>
        <v>0</v>
      </c>
    </row>
    <row r="245" spans="11:16" x14ac:dyDescent="0.25">
      <c r="K245">
        <v>243</v>
      </c>
      <c r="L245">
        <v>0</v>
      </c>
      <c r="M245">
        <f>(Tabla13[[#This Row],[Frecuencia]]/49)</f>
        <v>0</v>
      </c>
      <c r="N245">
        <f>(Tabla13[[#This Row],[Dato]]-84.95918)</f>
        <v>158.04082</v>
      </c>
      <c r="O245">
        <f>(Tabla13[[#This Row],[g-media]]^2)</f>
        <v>24976.900786272399</v>
      </c>
      <c r="P245">
        <f>(Tabla13[[#This Row],[(g-media)^2]]*Tabla13[[#This Row],[P(g)]])</f>
        <v>0</v>
      </c>
    </row>
    <row r="246" spans="11:16" x14ac:dyDescent="0.25">
      <c r="K246">
        <v>244</v>
      </c>
      <c r="L246">
        <v>0</v>
      </c>
      <c r="M246">
        <f>(Tabla13[[#This Row],[Frecuencia]]/49)</f>
        <v>0</v>
      </c>
      <c r="N246">
        <f>(Tabla13[[#This Row],[Dato]]-84.95918)</f>
        <v>159.04082</v>
      </c>
      <c r="O246">
        <f>(Tabla13[[#This Row],[g-media]]^2)</f>
        <v>25293.9824262724</v>
      </c>
      <c r="P246">
        <f>(Tabla13[[#This Row],[(g-media)^2]]*Tabla13[[#This Row],[P(g)]])</f>
        <v>0</v>
      </c>
    </row>
    <row r="247" spans="11:16" x14ac:dyDescent="0.25">
      <c r="K247">
        <v>245</v>
      </c>
      <c r="L247">
        <v>0</v>
      </c>
      <c r="M247">
        <f>(Tabla13[[#This Row],[Frecuencia]]/49)</f>
        <v>0</v>
      </c>
      <c r="N247">
        <f>(Tabla13[[#This Row],[Dato]]-84.95918)</f>
        <v>160.04082</v>
      </c>
      <c r="O247">
        <f>(Tabla13[[#This Row],[g-media]]^2)</f>
        <v>25613.0640662724</v>
      </c>
      <c r="P247">
        <f>(Tabla13[[#This Row],[(g-media)^2]]*Tabla13[[#This Row],[P(g)]])</f>
        <v>0</v>
      </c>
    </row>
    <row r="248" spans="11:16" x14ac:dyDescent="0.25">
      <c r="K248">
        <v>246</v>
      </c>
      <c r="L248">
        <v>0</v>
      </c>
      <c r="M248">
        <f>(Tabla13[[#This Row],[Frecuencia]]/49)</f>
        <v>0</v>
      </c>
      <c r="N248">
        <f>(Tabla13[[#This Row],[Dato]]-84.95918)</f>
        <v>161.04082</v>
      </c>
      <c r="O248">
        <f>(Tabla13[[#This Row],[g-media]]^2)</f>
        <v>25934.1457062724</v>
      </c>
      <c r="P248">
        <f>(Tabla13[[#This Row],[(g-media)^2]]*Tabla13[[#This Row],[P(g)]])</f>
        <v>0</v>
      </c>
    </row>
    <row r="249" spans="11:16" x14ac:dyDescent="0.25">
      <c r="K249">
        <v>247</v>
      </c>
      <c r="L249">
        <v>0</v>
      </c>
      <c r="M249">
        <f>(Tabla13[[#This Row],[Frecuencia]]/49)</f>
        <v>0</v>
      </c>
      <c r="N249">
        <f>(Tabla13[[#This Row],[Dato]]-84.95918)</f>
        <v>162.04082</v>
      </c>
      <c r="O249">
        <f>(Tabla13[[#This Row],[g-media]]^2)</f>
        <v>26257.227346272401</v>
      </c>
      <c r="P249">
        <f>(Tabla13[[#This Row],[(g-media)^2]]*Tabla13[[#This Row],[P(g)]])</f>
        <v>0</v>
      </c>
    </row>
    <row r="250" spans="11:16" x14ac:dyDescent="0.25">
      <c r="K250">
        <v>248</v>
      </c>
      <c r="L250">
        <v>0</v>
      </c>
      <c r="M250">
        <f>(Tabla13[[#This Row],[Frecuencia]]/49)</f>
        <v>0</v>
      </c>
      <c r="N250">
        <f>(Tabla13[[#This Row],[Dato]]-84.95918)</f>
        <v>163.04082</v>
      </c>
      <c r="O250">
        <f>(Tabla13[[#This Row],[g-media]]^2)</f>
        <v>26582.308986272397</v>
      </c>
      <c r="P250">
        <f>(Tabla13[[#This Row],[(g-media)^2]]*Tabla13[[#This Row],[P(g)]])</f>
        <v>0</v>
      </c>
    </row>
    <row r="251" spans="11:16" x14ac:dyDescent="0.25">
      <c r="K251">
        <v>249</v>
      </c>
      <c r="L251">
        <v>0</v>
      </c>
      <c r="M251">
        <f>(Tabla13[[#This Row],[Frecuencia]]/49)</f>
        <v>0</v>
      </c>
      <c r="N251">
        <f>(Tabla13[[#This Row],[Dato]]-84.95918)</f>
        <v>164.04082</v>
      </c>
      <c r="O251">
        <f>(Tabla13[[#This Row],[g-media]]^2)</f>
        <v>26909.390626272398</v>
      </c>
      <c r="P251">
        <f>(Tabla13[[#This Row],[(g-media)^2]]*Tabla13[[#This Row],[P(g)]])</f>
        <v>0</v>
      </c>
    </row>
    <row r="252" spans="11:16" x14ac:dyDescent="0.25">
      <c r="K252">
        <v>250</v>
      </c>
      <c r="L252">
        <v>0</v>
      </c>
      <c r="M252">
        <f>(Tabla13[[#This Row],[Frecuencia]]/49)</f>
        <v>0</v>
      </c>
      <c r="N252">
        <f>(Tabla13[[#This Row],[Dato]]-84.95918)</f>
        <v>165.04082</v>
      </c>
      <c r="O252">
        <f>(Tabla13[[#This Row],[g-media]]^2)</f>
        <v>27238.472266272398</v>
      </c>
      <c r="P252">
        <f>(Tabla13[[#This Row],[(g-media)^2]]*Tabla13[[#This Row],[P(g)]])</f>
        <v>0</v>
      </c>
    </row>
    <row r="253" spans="11:16" x14ac:dyDescent="0.25">
      <c r="K253">
        <v>251</v>
      </c>
      <c r="L253">
        <v>0</v>
      </c>
      <c r="M253">
        <f>(Tabla13[[#This Row],[Frecuencia]]/49)</f>
        <v>0</v>
      </c>
      <c r="N253">
        <f>(Tabla13[[#This Row],[Dato]]-84.95918)</f>
        <v>166.04082</v>
      </c>
      <c r="O253">
        <f>(Tabla13[[#This Row],[g-media]]^2)</f>
        <v>27569.553906272398</v>
      </c>
      <c r="P253">
        <f>(Tabla13[[#This Row],[(g-media)^2]]*Tabla13[[#This Row],[P(g)]])</f>
        <v>0</v>
      </c>
    </row>
    <row r="254" spans="11:16" x14ac:dyDescent="0.25">
      <c r="K254">
        <v>252</v>
      </c>
      <c r="L254">
        <v>0</v>
      </c>
      <c r="M254">
        <f>(Tabla13[[#This Row],[Frecuencia]]/49)</f>
        <v>0</v>
      </c>
      <c r="N254">
        <f>(Tabla13[[#This Row],[Dato]]-84.95918)</f>
        <v>167.04082</v>
      </c>
      <c r="O254">
        <f>(Tabla13[[#This Row],[g-media]]^2)</f>
        <v>27902.635546272399</v>
      </c>
      <c r="P254">
        <f>(Tabla13[[#This Row],[(g-media)^2]]*Tabla13[[#This Row],[P(g)]])</f>
        <v>0</v>
      </c>
    </row>
    <row r="255" spans="11:16" x14ac:dyDescent="0.25">
      <c r="K255">
        <v>253</v>
      </c>
      <c r="L255">
        <v>0</v>
      </c>
      <c r="M255">
        <f>(Tabla13[[#This Row],[Frecuencia]]/49)</f>
        <v>0</v>
      </c>
      <c r="N255">
        <f>(Tabla13[[#This Row],[Dato]]-84.95918)</f>
        <v>168.04082</v>
      </c>
      <c r="O255">
        <f>(Tabla13[[#This Row],[g-media]]^2)</f>
        <v>28237.717186272399</v>
      </c>
      <c r="P255">
        <f>(Tabla13[[#This Row],[(g-media)^2]]*Tabla13[[#This Row],[P(g)]])</f>
        <v>0</v>
      </c>
    </row>
    <row r="256" spans="11:16" x14ac:dyDescent="0.25">
      <c r="K256">
        <v>254</v>
      </c>
      <c r="L256">
        <v>0</v>
      </c>
      <c r="M256">
        <f>(Tabla13[[#This Row],[Frecuencia]]/49)</f>
        <v>0</v>
      </c>
      <c r="N256">
        <f>(Tabla13[[#This Row],[Dato]]-84.95918)</f>
        <v>169.04082</v>
      </c>
      <c r="O256">
        <f>(Tabla13[[#This Row],[g-media]]^2)</f>
        <v>28574.798826272399</v>
      </c>
      <c r="P256">
        <f>(Tabla13[[#This Row],[(g-media)^2]]*Tabla13[[#This Row],[P(g)]])</f>
        <v>0</v>
      </c>
    </row>
    <row r="257" spans="11:16" x14ac:dyDescent="0.25">
      <c r="K257">
        <v>255</v>
      </c>
      <c r="L257">
        <v>0</v>
      </c>
      <c r="M257">
        <f>(Tabla13[[#This Row],[Frecuencia]]/49)</f>
        <v>0</v>
      </c>
      <c r="N257">
        <f>(Tabla13[[#This Row],[Dato]]-84.95918)</f>
        <v>170.04082</v>
      </c>
      <c r="O257">
        <f>(Tabla13[[#This Row],[g-media]]^2)</f>
        <v>28913.8804662724</v>
      </c>
      <c r="P257">
        <f>(Tabla13[[#This Row],[(g-media)^2]]*Tabla13[[#This Row],[P(g)]])</f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95A1-650B-4087-90C4-186B9A00653E}">
  <dimension ref="B1:S257"/>
  <sheetViews>
    <sheetView zoomScale="70" zoomScaleNormal="70" workbookViewId="0">
      <selection activeCell="N2" sqref="N2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  <col min="19" max="19" width="16.42578125" customWidth="1"/>
  </cols>
  <sheetData>
    <row r="1" spans="2:19" ht="15.75" thickBot="1" x14ac:dyDescent="0.3"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R1" s="3" t="s">
        <v>6</v>
      </c>
    </row>
    <row r="2" spans="2:19" ht="15.75" thickBot="1" x14ac:dyDescent="0.3">
      <c r="B2" s="8">
        <v>14</v>
      </c>
      <c r="C2" s="8">
        <v>37</v>
      </c>
      <c r="D2" s="8">
        <v>46</v>
      </c>
      <c r="E2" s="8">
        <v>45</v>
      </c>
      <c r="F2" s="8">
        <v>42</v>
      </c>
      <c r="G2" s="8">
        <v>35</v>
      </c>
      <c r="H2" s="8">
        <v>24</v>
      </c>
      <c r="I2" s="7"/>
      <c r="K2">
        <v>0</v>
      </c>
      <c r="L2">
        <v>0</v>
      </c>
      <c r="M2">
        <f>(Tabla134[[#This Row],[Frecuencia]]/49)</f>
        <v>0</v>
      </c>
      <c r="N2">
        <f>(Tabla134[[#This Row],[Dato]]-86.46938776)</f>
        <v>-86.469387760000004</v>
      </c>
      <c r="O2">
        <f>(Tabla134[[#This Row],[g-media]]^2)</f>
        <v>7476.9550195892389</v>
      </c>
      <c r="P2">
        <f>(Tabla134[[#This Row],[(g-media)^2]]*Tabla134[[#This Row],[P(g)]])</f>
        <v>0</v>
      </c>
      <c r="R2" s="2" t="s">
        <v>9</v>
      </c>
      <c r="S2">
        <f>SUM(B2:I9)</f>
        <v>4237</v>
      </c>
    </row>
    <row r="3" spans="2:19" ht="15.75" thickBot="1" x14ac:dyDescent="0.3">
      <c r="B3" s="8">
        <v>25</v>
      </c>
      <c r="C3" s="8">
        <v>93</v>
      </c>
      <c r="D3" s="8">
        <v>114</v>
      </c>
      <c r="E3" s="8">
        <v>107</v>
      </c>
      <c r="F3" s="8">
        <v>79</v>
      </c>
      <c r="G3" s="8">
        <v>50</v>
      </c>
      <c r="H3" s="8">
        <v>30</v>
      </c>
      <c r="I3" s="7"/>
      <c r="K3">
        <v>1</v>
      </c>
      <c r="L3">
        <v>0</v>
      </c>
      <c r="M3">
        <f>(Tabla134[[#This Row],[Frecuencia]]/49)</f>
        <v>0</v>
      </c>
      <c r="N3">
        <f>(Tabla134[[#This Row],[Dato]]-86.46938776)</f>
        <v>-85.469387760000004</v>
      </c>
      <c r="O3">
        <f>(Tabla134[[#This Row],[g-media]]^2)</f>
        <v>7305.0162440692384</v>
      </c>
      <c r="P3">
        <f>(Tabla134[[#This Row],[(g-media)^2]]*Tabla134[[#This Row],[P(g)]])</f>
        <v>0</v>
      </c>
      <c r="R3" s="2" t="s">
        <v>10</v>
      </c>
      <c r="S3">
        <f>AVERAGE(B2:I9)</f>
        <v>86.469387755102048</v>
      </c>
    </row>
    <row r="4" spans="2:19" ht="15.75" thickBot="1" x14ac:dyDescent="0.3">
      <c r="B4" s="8">
        <v>61</v>
      </c>
      <c r="C4" s="8">
        <v>110</v>
      </c>
      <c r="D4" s="8">
        <v>137</v>
      </c>
      <c r="E4" s="8">
        <v>147</v>
      </c>
      <c r="F4" s="8">
        <v>103</v>
      </c>
      <c r="G4" s="8">
        <v>46</v>
      </c>
      <c r="H4" s="8">
        <v>18</v>
      </c>
      <c r="I4" s="7"/>
      <c r="K4">
        <v>2</v>
      </c>
      <c r="L4">
        <v>0</v>
      </c>
      <c r="M4">
        <f>(Tabla134[[#This Row],[Frecuencia]]/49)</f>
        <v>0</v>
      </c>
      <c r="N4">
        <f>(Tabla134[[#This Row],[Dato]]-86.46938776)</f>
        <v>-84.469387760000004</v>
      </c>
      <c r="O4">
        <f>(Tabla134[[#This Row],[g-media]]^2)</f>
        <v>7135.0774685492388</v>
      </c>
      <c r="P4">
        <f>(Tabla134[[#This Row],[(g-media)^2]]*Tabla134[[#This Row],[P(g)]])</f>
        <v>0</v>
      </c>
      <c r="R4" s="2" t="s">
        <v>11</v>
      </c>
      <c r="S4" t="e">
        <f>SUM(Tabla134[((g-media)^2)P(g)])</f>
        <v>#VALUE!</v>
      </c>
    </row>
    <row r="5" spans="2:19" ht="15.75" thickBot="1" x14ac:dyDescent="0.3">
      <c r="B5" s="8">
        <v>91</v>
      </c>
      <c r="C5" s="8">
        <v>117</v>
      </c>
      <c r="D5" s="8">
        <v>142</v>
      </c>
      <c r="E5" s="8">
        <v>178</v>
      </c>
      <c r="F5" s="8">
        <v>145</v>
      </c>
      <c r="G5" s="8">
        <v>81</v>
      </c>
      <c r="H5" s="8">
        <v>43</v>
      </c>
      <c r="I5" s="7"/>
      <c r="K5">
        <v>3</v>
      </c>
      <c r="L5">
        <v>0</v>
      </c>
      <c r="M5">
        <f>(Tabla134[[#This Row],[Frecuencia]]/49)</f>
        <v>0</v>
      </c>
      <c r="N5">
        <f>(Tabla134[[#This Row],[Dato]]-86.46938776)</f>
        <v>-83.469387760000004</v>
      </c>
      <c r="O5">
        <f>(Tabla134[[#This Row],[g-media]]^2)</f>
        <v>6967.1386930292383</v>
      </c>
      <c r="P5">
        <f>(Tabla134[[#This Row],[(g-media)^2]]*Tabla134[[#This Row],[P(g)]])</f>
        <v>0</v>
      </c>
    </row>
    <row r="6" spans="2:19" ht="15.75" thickBot="1" x14ac:dyDescent="0.3">
      <c r="B6" s="8">
        <v>94</v>
      </c>
      <c r="C6" s="8">
        <v>140</v>
      </c>
      <c r="D6" s="8">
        <v>156</v>
      </c>
      <c r="E6" s="8">
        <v>189</v>
      </c>
      <c r="F6" s="8">
        <v>175</v>
      </c>
      <c r="G6" s="8">
        <v>134</v>
      </c>
      <c r="H6" s="8">
        <v>100</v>
      </c>
      <c r="I6" s="7"/>
      <c r="K6">
        <v>4</v>
      </c>
      <c r="L6">
        <v>0</v>
      </c>
      <c r="M6">
        <f>(Tabla134[[#This Row],[Frecuencia]]/49)</f>
        <v>0</v>
      </c>
      <c r="N6">
        <f>(Tabla134[[#This Row],[Dato]]-86.46938776)</f>
        <v>-82.469387760000004</v>
      </c>
      <c r="O6">
        <f>(Tabla134[[#This Row],[g-media]]^2)</f>
        <v>6801.1999175092387</v>
      </c>
      <c r="P6">
        <f>(Tabla134[[#This Row],[(g-media)^2]]*Tabla134[[#This Row],[P(g)]])</f>
        <v>0</v>
      </c>
    </row>
    <row r="7" spans="2:19" ht="15.75" thickBot="1" x14ac:dyDescent="0.3">
      <c r="B7" s="8">
        <v>55</v>
      </c>
      <c r="C7" s="8">
        <v>117</v>
      </c>
      <c r="D7" s="8">
        <v>137</v>
      </c>
      <c r="E7" s="8">
        <v>150</v>
      </c>
      <c r="F7" s="8">
        <v>133</v>
      </c>
      <c r="G7" s="8">
        <v>107</v>
      </c>
      <c r="H7" s="8">
        <v>91</v>
      </c>
      <c r="I7" s="7"/>
      <c r="K7">
        <v>5</v>
      </c>
      <c r="L7">
        <v>0</v>
      </c>
      <c r="M7">
        <f>(Tabla134[[#This Row],[Frecuencia]]/49)</f>
        <v>0</v>
      </c>
      <c r="N7">
        <f>(Tabla134[[#This Row],[Dato]]-86.46938776)</f>
        <v>-81.469387760000004</v>
      </c>
      <c r="O7">
        <f>(Tabla134[[#This Row],[g-media]]^2)</f>
        <v>6637.2611419892382</v>
      </c>
      <c r="P7">
        <f>(Tabla134[[#This Row],[(g-media)^2]]*Tabla134[[#This Row],[P(g)]])</f>
        <v>0</v>
      </c>
    </row>
    <row r="8" spans="2:19" ht="15.75" thickBot="1" x14ac:dyDescent="0.3">
      <c r="B8" s="8">
        <v>14</v>
      </c>
      <c r="C8" s="8">
        <v>42</v>
      </c>
      <c r="D8" s="8">
        <v>56</v>
      </c>
      <c r="E8" s="8">
        <v>59</v>
      </c>
      <c r="F8" s="8">
        <v>52</v>
      </c>
      <c r="G8" s="8">
        <v>43</v>
      </c>
      <c r="H8" s="8">
        <v>33</v>
      </c>
      <c r="I8" s="7"/>
      <c r="K8">
        <v>6</v>
      </c>
      <c r="L8">
        <v>0</v>
      </c>
      <c r="M8">
        <f>(Tabla134[[#This Row],[Frecuencia]]/49)</f>
        <v>0</v>
      </c>
      <c r="N8">
        <f>(Tabla134[[#This Row],[Dato]]-86.46938776)</f>
        <v>-80.469387760000004</v>
      </c>
      <c r="O8">
        <f>(Tabla134[[#This Row],[g-media]]^2)</f>
        <v>6475.3223664692387</v>
      </c>
      <c r="P8">
        <f>(Tabla134[[#This Row],[(g-media)^2]]*Tabla134[[#This Row],[P(g)]])</f>
        <v>0</v>
      </c>
    </row>
    <row r="9" spans="2:19" x14ac:dyDescent="0.25">
      <c r="B9" s="7"/>
      <c r="C9" s="7"/>
      <c r="D9" s="7"/>
      <c r="E9" s="7"/>
      <c r="F9" s="7"/>
      <c r="G9" s="7"/>
      <c r="H9" s="7"/>
      <c r="I9" s="7"/>
      <c r="K9">
        <v>7</v>
      </c>
      <c r="L9">
        <v>0</v>
      </c>
      <c r="M9">
        <f>(Tabla134[[#This Row],[Frecuencia]]/49)</f>
        <v>0</v>
      </c>
      <c r="N9">
        <f>(Tabla134[[#This Row],[Dato]]-86.46938776)</f>
        <v>-79.469387760000004</v>
      </c>
      <c r="O9">
        <f>(Tabla134[[#This Row],[g-media]]^2)</f>
        <v>6315.3835909492382</v>
      </c>
      <c r="P9">
        <f>(Tabla134[[#This Row],[(g-media)^2]]*Tabla134[[#This Row],[P(g)]])</f>
        <v>0</v>
      </c>
    </row>
    <row r="10" spans="2:19" x14ac:dyDescent="0.25">
      <c r="K10">
        <v>8</v>
      </c>
      <c r="L10">
        <v>0</v>
      </c>
      <c r="M10">
        <f>(Tabla134[[#This Row],[Frecuencia]]/49)</f>
        <v>0</v>
      </c>
      <c r="N10">
        <f>(Tabla134[[#This Row],[Dato]]-86.46938776)</f>
        <v>-78.469387760000004</v>
      </c>
      <c r="O10">
        <f>(Tabla134[[#This Row],[g-media]]^2)</f>
        <v>6157.4448154292386</v>
      </c>
      <c r="P10">
        <f>(Tabla134[[#This Row],[(g-media)^2]]*Tabla134[[#This Row],[P(g)]])</f>
        <v>0</v>
      </c>
    </row>
    <row r="11" spans="2:19" x14ac:dyDescent="0.25">
      <c r="K11">
        <v>9</v>
      </c>
      <c r="L11">
        <v>0</v>
      </c>
      <c r="M11">
        <f>(Tabla134[[#This Row],[Frecuencia]]/49)</f>
        <v>0</v>
      </c>
      <c r="N11">
        <f>(Tabla134[[#This Row],[Dato]]-86.46938776)</f>
        <v>-77.469387760000004</v>
      </c>
      <c r="O11">
        <f>(Tabla134[[#This Row],[g-media]]^2)</f>
        <v>6001.5060399092381</v>
      </c>
      <c r="P11">
        <f>(Tabla134[[#This Row],[(g-media)^2]]*Tabla134[[#This Row],[P(g)]])</f>
        <v>0</v>
      </c>
    </row>
    <row r="12" spans="2:19" x14ac:dyDescent="0.25">
      <c r="K12">
        <v>10</v>
      </c>
      <c r="L12">
        <v>0</v>
      </c>
      <c r="M12">
        <f>(Tabla134[[#This Row],[Frecuencia]]/49)</f>
        <v>0</v>
      </c>
      <c r="N12">
        <f>(Tabla134[[#This Row],[Dato]]-86.46938776)</f>
        <v>-76.469387760000004</v>
      </c>
      <c r="O12">
        <f>(Tabla134[[#This Row],[g-media]]^2)</f>
        <v>5847.5672643892385</v>
      </c>
      <c r="P12">
        <f>(Tabla134[[#This Row],[(g-media)^2]]*Tabla134[[#This Row],[P(g)]])</f>
        <v>0</v>
      </c>
    </row>
    <row r="13" spans="2:19" x14ac:dyDescent="0.25">
      <c r="K13">
        <v>11</v>
      </c>
      <c r="L13">
        <v>0</v>
      </c>
      <c r="M13">
        <f>(Tabla134[[#This Row],[Frecuencia]]/49)</f>
        <v>0</v>
      </c>
      <c r="N13">
        <f>(Tabla134[[#This Row],[Dato]]-86.46938776)</f>
        <v>-75.469387760000004</v>
      </c>
      <c r="O13">
        <f>(Tabla134[[#This Row],[g-media]]^2)</f>
        <v>5695.628488869238</v>
      </c>
      <c r="P13">
        <f>(Tabla134[[#This Row],[(g-media)^2]]*Tabla134[[#This Row],[P(g)]])</f>
        <v>0</v>
      </c>
    </row>
    <row r="14" spans="2:19" x14ac:dyDescent="0.25">
      <c r="K14">
        <v>12</v>
      </c>
      <c r="L14">
        <v>0</v>
      </c>
      <c r="M14">
        <f>(Tabla134[[#This Row],[Frecuencia]]/49)</f>
        <v>0</v>
      </c>
      <c r="N14">
        <f>(Tabla134[[#This Row],[Dato]]-86.46938776)</f>
        <v>-74.469387760000004</v>
      </c>
      <c r="O14">
        <f>(Tabla134[[#This Row],[g-media]]^2)</f>
        <v>5545.6897133492384</v>
      </c>
      <c r="P14">
        <f>(Tabla134[[#This Row],[(g-media)^2]]*Tabla134[[#This Row],[P(g)]])</f>
        <v>0</v>
      </c>
    </row>
    <row r="15" spans="2:19" x14ac:dyDescent="0.25">
      <c r="K15">
        <v>13</v>
      </c>
      <c r="L15">
        <v>0</v>
      </c>
      <c r="M15">
        <f>(Tabla134[[#This Row],[Frecuencia]]/49)</f>
        <v>0</v>
      </c>
      <c r="N15">
        <f>(Tabla134[[#This Row],[Dato]]-86.46938776)</f>
        <v>-73.469387760000004</v>
      </c>
      <c r="O15">
        <f>(Tabla134[[#This Row],[g-media]]^2)</f>
        <v>5397.750937829238</v>
      </c>
      <c r="P15">
        <f>(Tabla134[[#This Row],[(g-media)^2]]*Tabla134[[#This Row],[P(g)]])</f>
        <v>0</v>
      </c>
    </row>
    <row r="16" spans="2:19" x14ac:dyDescent="0.25">
      <c r="K16">
        <v>14</v>
      </c>
      <c r="L16">
        <v>2</v>
      </c>
      <c r="M16">
        <f>(Tabla134[[#This Row],[Frecuencia]]/49)</f>
        <v>4.0816326530612242E-2</v>
      </c>
      <c r="N16">
        <f>(Tabla134[[#This Row],[Dato]]-86.46938776)</f>
        <v>-72.469387760000004</v>
      </c>
      <c r="O16">
        <f>(Tabla134[[#This Row],[g-media]]^2)</f>
        <v>5251.8121623092384</v>
      </c>
      <c r="P16">
        <f>(Tabla134[[#This Row],[(g-media)^2]]*Tabla134[[#This Row],[P(g)]])</f>
        <v>214.3596800942546</v>
      </c>
    </row>
    <row r="17" spans="11:16" x14ac:dyDescent="0.25">
      <c r="K17">
        <v>15</v>
      </c>
      <c r="L17">
        <v>0</v>
      </c>
      <c r="M17">
        <f>(Tabla134[[#This Row],[Frecuencia]]/49)</f>
        <v>0</v>
      </c>
      <c r="N17">
        <f>(Tabla134[[#This Row],[Dato]]-86.46938776)</f>
        <v>-71.469387760000004</v>
      </c>
      <c r="O17">
        <f>(Tabla134[[#This Row],[g-media]]^2)</f>
        <v>5107.8733867892379</v>
      </c>
      <c r="P17">
        <f>(Tabla134[[#This Row],[(g-media)^2]]*Tabla134[[#This Row],[P(g)]])</f>
        <v>0</v>
      </c>
    </row>
    <row r="18" spans="11:16" x14ac:dyDescent="0.25">
      <c r="K18">
        <v>16</v>
      </c>
      <c r="L18">
        <v>0</v>
      </c>
      <c r="M18">
        <f>(Tabla134[[#This Row],[Frecuencia]]/49)</f>
        <v>0</v>
      </c>
      <c r="N18">
        <f>(Tabla134[[#This Row],[Dato]]-86.46938776)</f>
        <v>-70.469387760000004</v>
      </c>
      <c r="O18">
        <f>(Tabla134[[#This Row],[g-media]]^2)</f>
        <v>4965.9346112692383</v>
      </c>
      <c r="P18">
        <f>(Tabla134[[#This Row],[(g-media)^2]]*Tabla134[[#This Row],[P(g)]])</f>
        <v>0</v>
      </c>
    </row>
    <row r="19" spans="11:16" x14ac:dyDescent="0.25">
      <c r="K19">
        <v>17</v>
      </c>
      <c r="L19">
        <v>0</v>
      </c>
      <c r="M19">
        <f>(Tabla134[[#This Row],[Frecuencia]]/49)</f>
        <v>0</v>
      </c>
      <c r="N19">
        <f>(Tabla134[[#This Row],[Dato]]-86.46938776)</f>
        <v>-69.469387760000004</v>
      </c>
      <c r="O19">
        <f>(Tabla134[[#This Row],[g-media]]^2)</f>
        <v>4825.9958357492387</v>
      </c>
      <c r="P19">
        <f>(Tabla134[[#This Row],[(g-media)^2]]*Tabla134[[#This Row],[P(g)]])</f>
        <v>0</v>
      </c>
    </row>
    <row r="20" spans="11:16" x14ac:dyDescent="0.25">
      <c r="K20">
        <v>18</v>
      </c>
      <c r="L20">
        <v>1</v>
      </c>
      <c r="M20">
        <f>(Tabla134[[#This Row],[Frecuencia]]/49)</f>
        <v>2.0408163265306121E-2</v>
      </c>
      <c r="N20">
        <f>(Tabla134[[#This Row],[Dato]]-86.46938776)</f>
        <v>-68.469387760000004</v>
      </c>
      <c r="O20">
        <f>(Tabla134[[#This Row],[g-media]]^2)</f>
        <v>4688.0570602292382</v>
      </c>
      <c r="P20">
        <f>(Tabla134[[#This Row],[(g-media)^2]]*Tabla134[[#This Row],[P(g)]])</f>
        <v>95.674633882229344</v>
      </c>
    </row>
    <row r="21" spans="11:16" x14ac:dyDescent="0.25">
      <c r="K21">
        <v>19</v>
      </c>
      <c r="L21">
        <v>0</v>
      </c>
      <c r="M21">
        <f>(Tabla134[[#This Row],[Frecuencia]]/49)</f>
        <v>0</v>
      </c>
      <c r="N21">
        <f>(Tabla134[[#This Row],[Dato]]-86.46938776)</f>
        <v>-67.469387760000004</v>
      </c>
      <c r="O21">
        <f>(Tabla134[[#This Row],[g-media]]^2)</f>
        <v>4552.1182847092387</v>
      </c>
      <c r="P21">
        <f>(Tabla134[[#This Row],[(g-media)^2]]*Tabla134[[#This Row],[P(g)]])</f>
        <v>0</v>
      </c>
    </row>
    <row r="22" spans="11:16" x14ac:dyDescent="0.25">
      <c r="K22">
        <v>20</v>
      </c>
      <c r="L22">
        <v>0</v>
      </c>
      <c r="M22">
        <f>(Tabla134[[#This Row],[Frecuencia]]/49)</f>
        <v>0</v>
      </c>
      <c r="N22">
        <f>(Tabla134[[#This Row],[Dato]]-86.46938776)</f>
        <v>-66.469387760000004</v>
      </c>
      <c r="O22">
        <f>(Tabla134[[#This Row],[g-media]]^2)</f>
        <v>4418.1795091892382</v>
      </c>
      <c r="P22">
        <f>(Tabla134[[#This Row],[(g-media)^2]]*Tabla134[[#This Row],[P(g)]])</f>
        <v>0</v>
      </c>
    </row>
    <row r="23" spans="11:16" x14ac:dyDescent="0.25">
      <c r="K23">
        <v>21</v>
      </c>
      <c r="L23">
        <v>0</v>
      </c>
      <c r="M23">
        <f>(Tabla134[[#This Row],[Frecuencia]]/49)</f>
        <v>0</v>
      </c>
      <c r="N23">
        <f>(Tabla134[[#This Row],[Dato]]-86.46938776)</f>
        <v>-65.469387760000004</v>
      </c>
      <c r="O23">
        <f>(Tabla134[[#This Row],[g-media]]^2)</f>
        <v>4286.2407336692386</v>
      </c>
      <c r="P23">
        <f>(Tabla134[[#This Row],[(g-media)^2]]*Tabla134[[#This Row],[P(g)]])</f>
        <v>0</v>
      </c>
    </row>
    <row r="24" spans="11:16" x14ac:dyDescent="0.25">
      <c r="K24">
        <v>22</v>
      </c>
      <c r="L24">
        <v>0</v>
      </c>
      <c r="M24">
        <f>(Tabla134[[#This Row],[Frecuencia]]/49)</f>
        <v>0</v>
      </c>
      <c r="N24">
        <f>(Tabla134[[#This Row],[Dato]]-86.46938776)</f>
        <v>-64.469387760000004</v>
      </c>
      <c r="O24">
        <f>(Tabla134[[#This Row],[g-media]]^2)</f>
        <v>4156.3019581492381</v>
      </c>
      <c r="P24">
        <f>(Tabla134[[#This Row],[(g-media)^2]]*Tabla134[[#This Row],[P(g)]])</f>
        <v>0</v>
      </c>
    </row>
    <row r="25" spans="11:16" x14ac:dyDescent="0.25">
      <c r="K25">
        <v>23</v>
      </c>
      <c r="L25">
        <v>0</v>
      </c>
      <c r="M25">
        <f>(Tabla134[[#This Row],[Frecuencia]]/49)</f>
        <v>0</v>
      </c>
      <c r="N25">
        <f>(Tabla134[[#This Row],[Dato]]-86.46938776)</f>
        <v>-63.469387760000004</v>
      </c>
      <c r="O25">
        <f>(Tabla134[[#This Row],[g-media]]^2)</f>
        <v>4028.3631826292381</v>
      </c>
      <c r="P25">
        <f>(Tabla134[[#This Row],[(g-media)^2]]*Tabla134[[#This Row],[P(g)]])</f>
        <v>0</v>
      </c>
    </row>
    <row r="26" spans="11:16" x14ac:dyDescent="0.25">
      <c r="K26">
        <v>24</v>
      </c>
      <c r="L26">
        <v>1</v>
      </c>
      <c r="M26">
        <f>(Tabla134[[#This Row],[Frecuencia]]/49)</f>
        <v>2.0408163265306121E-2</v>
      </c>
      <c r="N26">
        <f>(Tabla134[[#This Row],[Dato]]-86.46938776)</f>
        <v>-62.469387760000004</v>
      </c>
      <c r="O26">
        <f>(Tabla134[[#This Row],[g-media]]^2)</f>
        <v>3902.4244071092385</v>
      </c>
      <c r="P26">
        <f>(Tabla134[[#This Row],[(g-media)^2]]*Tabla134[[#This Row],[P(g)]])</f>
        <v>79.641314430800776</v>
      </c>
    </row>
    <row r="27" spans="11:16" x14ac:dyDescent="0.25">
      <c r="K27">
        <v>25</v>
      </c>
      <c r="L27">
        <v>1</v>
      </c>
      <c r="M27">
        <f>(Tabla134[[#This Row],[Frecuencia]]/49)</f>
        <v>2.0408163265306121E-2</v>
      </c>
      <c r="N27">
        <f>(Tabla134[[#This Row],[Dato]]-86.46938776)</f>
        <v>-61.469387760000004</v>
      </c>
      <c r="O27">
        <f>(Tabla134[[#This Row],[g-media]]^2)</f>
        <v>3778.4856315892384</v>
      </c>
      <c r="P27">
        <f>(Tabla134[[#This Row],[(g-media)^2]]*Tabla134[[#This Row],[P(g)]])</f>
        <v>77.111951665086494</v>
      </c>
    </row>
    <row r="28" spans="11:16" x14ac:dyDescent="0.25">
      <c r="K28">
        <v>26</v>
      </c>
      <c r="L28">
        <v>0</v>
      </c>
      <c r="M28">
        <f>(Tabla134[[#This Row],[Frecuencia]]/49)</f>
        <v>0</v>
      </c>
      <c r="N28">
        <f>(Tabla134[[#This Row],[Dato]]-86.46938776)</f>
        <v>-60.469387760000004</v>
      </c>
      <c r="O28">
        <f>(Tabla134[[#This Row],[g-media]]^2)</f>
        <v>3656.5468560692384</v>
      </c>
      <c r="P28">
        <f>(Tabla134[[#This Row],[(g-media)^2]]*Tabla134[[#This Row],[P(g)]])</f>
        <v>0</v>
      </c>
    </row>
    <row r="29" spans="11:16" x14ac:dyDescent="0.25">
      <c r="K29">
        <v>27</v>
      </c>
      <c r="L29">
        <v>0</v>
      </c>
      <c r="M29">
        <f>(Tabla134[[#This Row],[Frecuencia]]/49)</f>
        <v>0</v>
      </c>
      <c r="N29">
        <f>(Tabla134[[#This Row],[Dato]]-86.46938776)</f>
        <v>-59.469387760000004</v>
      </c>
      <c r="O29">
        <f>(Tabla134[[#This Row],[g-media]]^2)</f>
        <v>3536.6080805492384</v>
      </c>
      <c r="P29">
        <f>(Tabla134[[#This Row],[(g-media)^2]]*Tabla134[[#This Row],[P(g)]])</f>
        <v>0</v>
      </c>
    </row>
    <row r="30" spans="11:16" x14ac:dyDescent="0.25">
      <c r="K30">
        <v>28</v>
      </c>
      <c r="L30">
        <v>0</v>
      </c>
      <c r="M30">
        <f>(Tabla134[[#This Row],[Frecuencia]]/49)</f>
        <v>0</v>
      </c>
      <c r="N30">
        <f>(Tabla134[[#This Row],[Dato]]-86.46938776)</f>
        <v>-58.469387760000004</v>
      </c>
      <c r="O30">
        <f>(Tabla134[[#This Row],[g-media]]^2)</f>
        <v>3418.6693050292383</v>
      </c>
      <c r="P30">
        <f>(Tabla134[[#This Row],[(g-media)^2]]*Tabla134[[#This Row],[P(g)]])</f>
        <v>0</v>
      </c>
    </row>
    <row r="31" spans="11:16" x14ac:dyDescent="0.25">
      <c r="K31">
        <v>29</v>
      </c>
      <c r="L31">
        <v>0</v>
      </c>
      <c r="M31">
        <f>(Tabla134[[#This Row],[Frecuencia]]/49)</f>
        <v>0</v>
      </c>
      <c r="N31">
        <f>(Tabla134[[#This Row],[Dato]]-86.46938776)</f>
        <v>-57.469387760000004</v>
      </c>
      <c r="O31">
        <f>(Tabla134[[#This Row],[g-media]]^2)</f>
        <v>3302.7305295092383</v>
      </c>
      <c r="P31">
        <f>(Tabla134[[#This Row],[(g-media)^2]]*Tabla134[[#This Row],[P(g)]])</f>
        <v>0</v>
      </c>
    </row>
    <row r="32" spans="11:16" x14ac:dyDescent="0.25">
      <c r="K32">
        <v>30</v>
      </c>
      <c r="L32">
        <v>1</v>
      </c>
      <c r="M32">
        <f>(Tabla134[[#This Row],[Frecuencia]]/49)</f>
        <v>2.0408163265306121E-2</v>
      </c>
      <c r="N32">
        <f>(Tabla134[[#This Row],[Dato]]-86.46938776)</f>
        <v>-56.469387760000004</v>
      </c>
      <c r="O32">
        <f>(Tabla134[[#This Row],[g-media]]^2)</f>
        <v>3188.7917539892383</v>
      </c>
      <c r="P32">
        <f>(Tabla134[[#This Row],[(g-media)^2]]*Tabla134[[#This Row],[P(g)]])</f>
        <v>65.077382734474241</v>
      </c>
    </row>
    <row r="33" spans="11:16" x14ac:dyDescent="0.25">
      <c r="K33">
        <v>31</v>
      </c>
      <c r="L33">
        <v>0</v>
      </c>
      <c r="M33">
        <f>(Tabla134[[#This Row],[Frecuencia]]/49)</f>
        <v>0</v>
      </c>
      <c r="N33">
        <f>(Tabla134[[#This Row],[Dato]]-86.46938776)</f>
        <v>-55.469387760000004</v>
      </c>
      <c r="O33">
        <f>(Tabla134[[#This Row],[g-media]]^2)</f>
        <v>3076.8529784692382</v>
      </c>
      <c r="P33">
        <f>(Tabla134[[#This Row],[(g-media)^2]]*Tabla134[[#This Row],[P(g)]])</f>
        <v>0</v>
      </c>
    </row>
    <row r="34" spans="11:16" x14ac:dyDescent="0.25">
      <c r="K34">
        <v>32</v>
      </c>
      <c r="L34">
        <v>0</v>
      </c>
      <c r="M34">
        <f>(Tabla134[[#This Row],[Frecuencia]]/49)</f>
        <v>0</v>
      </c>
      <c r="N34">
        <f>(Tabla134[[#This Row],[Dato]]-86.46938776)</f>
        <v>-54.469387760000004</v>
      </c>
      <c r="O34">
        <f>(Tabla134[[#This Row],[g-media]]^2)</f>
        <v>2966.9142029492382</v>
      </c>
      <c r="P34">
        <f>(Tabla134[[#This Row],[(g-media)^2]]*Tabla134[[#This Row],[P(g)]])</f>
        <v>0</v>
      </c>
    </row>
    <row r="35" spans="11:16" x14ac:dyDescent="0.25">
      <c r="K35">
        <v>33</v>
      </c>
      <c r="L35">
        <v>1</v>
      </c>
      <c r="M35">
        <f>(Tabla134[[#This Row],[Frecuencia]]/49)</f>
        <v>2.0408163265306121E-2</v>
      </c>
      <c r="N35">
        <f>(Tabla134[[#This Row],[Dato]]-86.46938776)</f>
        <v>-53.469387760000004</v>
      </c>
      <c r="O35">
        <f>(Tabla134[[#This Row],[g-media]]^2)</f>
        <v>2858.9754274292382</v>
      </c>
      <c r="P35">
        <f>(Tabla134[[#This Row],[(g-media)^2]]*Tabla134[[#This Row],[P(g)]])</f>
        <v>58.346437294474242</v>
      </c>
    </row>
    <row r="36" spans="11:16" x14ac:dyDescent="0.25">
      <c r="K36">
        <v>34</v>
      </c>
      <c r="L36">
        <v>0</v>
      </c>
      <c r="M36">
        <f>(Tabla134[[#This Row],[Frecuencia]]/49)</f>
        <v>0</v>
      </c>
      <c r="N36">
        <f>(Tabla134[[#This Row],[Dato]]-86.46938776)</f>
        <v>-52.469387760000004</v>
      </c>
      <c r="O36">
        <f>(Tabla134[[#This Row],[g-media]]^2)</f>
        <v>2753.0366519092381</v>
      </c>
      <c r="P36">
        <f>(Tabla134[[#This Row],[(g-media)^2]]*Tabla134[[#This Row],[P(g)]])</f>
        <v>0</v>
      </c>
    </row>
    <row r="37" spans="11:16" x14ac:dyDescent="0.25">
      <c r="K37">
        <v>35</v>
      </c>
      <c r="L37">
        <v>1</v>
      </c>
      <c r="M37">
        <f>(Tabla134[[#This Row],[Frecuencia]]/49)</f>
        <v>2.0408163265306121E-2</v>
      </c>
      <c r="N37">
        <f>(Tabla134[[#This Row],[Dato]]-86.46938776)</f>
        <v>-51.469387760000004</v>
      </c>
      <c r="O37">
        <f>(Tabla134[[#This Row],[g-media]]^2)</f>
        <v>2649.0978763892381</v>
      </c>
      <c r="P37">
        <f>(Tabla134[[#This Row],[(g-media)^2]]*Tabla134[[#This Row],[P(g)]])</f>
        <v>54.063221967127305</v>
      </c>
    </row>
    <row r="38" spans="11:16" x14ac:dyDescent="0.25">
      <c r="K38">
        <v>36</v>
      </c>
      <c r="L38">
        <v>0</v>
      </c>
      <c r="M38">
        <f>(Tabla134[[#This Row],[Frecuencia]]/49)</f>
        <v>0</v>
      </c>
      <c r="N38">
        <f>(Tabla134[[#This Row],[Dato]]-86.46938776)</f>
        <v>-50.469387760000004</v>
      </c>
      <c r="O38">
        <f>(Tabla134[[#This Row],[g-media]]^2)</f>
        <v>2547.159100869238</v>
      </c>
      <c r="P38">
        <f>(Tabla134[[#This Row],[(g-media)^2]]*Tabla134[[#This Row],[P(g)]])</f>
        <v>0</v>
      </c>
    </row>
    <row r="39" spans="11:16" x14ac:dyDescent="0.25">
      <c r="K39">
        <v>37</v>
      </c>
      <c r="L39">
        <v>1</v>
      </c>
      <c r="M39">
        <f>(Tabla134[[#This Row],[Frecuencia]]/49)</f>
        <v>2.0408163265306121E-2</v>
      </c>
      <c r="N39">
        <f>(Tabla134[[#This Row],[Dato]]-86.46938776)</f>
        <v>-49.469387760000004</v>
      </c>
      <c r="O39">
        <f>(Tabla134[[#This Row],[g-media]]^2)</f>
        <v>2447.220325349238</v>
      </c>
      <c r="P39">
        <f>(Tabla134[[#This Row],[(g-media)^2]]*Tabla134[[#This Row],[P(g)]])</f>
        <v>49.943271945902815</v>
      </c>
    </row>
    <row r="40" spans="11:16" x14ac:dyDescent="0.25">
      <c r="K40">
        <v>38</v>
      </c>
      <c r="L40">
        <v>0</v>
      </c>
      <c r="M40">
        <f>(Tabla134[[#This Row],[Frecuencia]]/49)</f>
        <v>0</v>
      </c>
      <c r="N40">
        <f>(Tabla134[[#This Row],[Dato]]-86.46938776)</f>
        <v>-48.469387760000004</v>
      </c>
      <c r="O40">
        <f>(Tabla134[[#This Row],[g-media]]^2)</f>
        <v>2349.281549829238</v>
      </c>
      <c r="P40">
        <f>(Tabla134[[#This Row],[(g-media)^2]]*Tabla134[[#This Row],[P(g)]])</f>
        <v>0</v>
      </c>
    </row>
    <row r="41" spans="11:16" x14ac:dyDescent="0.25">
      <c r="K41">
        <v>39</v>
      </c>
      <c r="L41">
        <v>0</v>
      </c>
      <c r="M41">
        <f>(Tabla134[[#This Row],[Frecuencia]]/49)</f>
        <v>0</v>
      </c>
      <c r="N41">
        <f>(Tabla134[[#This Row],[Dato]]-86.46938776)</f>
        <v>-47.469387760000004</v>
      </c>
      <c r="O41">
        <f>(Tabla134[[#This Row],[g-media]]^2)</f>
        <v>2253.3427743092379</v>
      </c>
      <c r="P41">
        <f>(Tabla134[[#This Row],[(g-media)^2]]*Tabla134[[#This Row],[P(g)]])</f>
        <v>0</v>
      </c>
    </row>
    <row r="42" spans="11:16" x14ac:dyDescent="0.25">
      <c r="K42">
        <v>40</v>
      </c>
      <c r="L42">
        <v>0</v>
      </c>
      <c r="M42">
        <f>(Tabla134[[#This Row],[Frecuencia]]/49)</f>
        <v>0</v>
      </c>
      <c r="N42">
        <f>(Tabla134[[#This Row],[Dato]]-86.46938776)</f>
        <v>-46.469387760000004</v>
      </c>
      <c r="O42">
        <f>(Tabla134[[#This Row],[g-media]]^2)</f>
        <v>2159.4039987892384</v>
      </c>
      <c r="P42">
        <f>(Tabla134[[#This Row],[(g-media)^2]]*Tabla134[[#This Row],[P(g)]])</f>
        <v>0</v>
      </c>
    </row>
    <row r="43" spans="11:16" x14ac:dyDescent="0.25">
      <c r="K43">
        <v>41</v>
      </c>
      <c r="L43">
        <v>0</v>
      </c>
      <c r="M43">
        <f>(Tabla134[[#This Row],[Frecuencia]]/49)</f>
        <v>0</v>
      </c>
      <c r="N43">
        <f>(Tabla134[[#This Row],[Dato]]-86.46938776)</f>
        <v>-45.469387760000004</v>
      </c>
      <c r="O43">
        <f>(Tabla134[[#This Row],[g-media]]^2)</f>
        <v>2067.4652232692383</v>
      </c>
      <c r="P43">
        <f>(Tabla134[[#This Row],[(g-media)^2]]*Tabla134[[#This Row],[P(g)]])</f>
        <v>0</v>
      </c>
    </row>
    <row r="44" spans="11:16" x14ac:dyDescent="0.25">
      <c r="K44">
        <v>42</v>
      </c>
      <c r="L44">
        <v>2</v>
      </c>
      <c r="M44">
        <f>(Tabla134[[#This Row],[Frecuencia]]/49)</f>
        <v>4.0816326530612242E-2</v>
      </c>
      <c r="N44">
        <f>(Tabla134[[#This Row],[Dato]]-86.46938776)</f>
        <v>-44.469387760000004</v>
      </c>
      <c r="O44">
        <f>(Tabla134[[#This Row],[g-media]]^2)</f>
        <v>1977.5264477492381</v>
      </c>
      <c r="P44">
        <f>(Tabla134[[#This Row],[(g-media)^2]]*Tabla134[[#This Row],[P(g)]])</f>
        <v>80.715365214254604</v>
      </c>
    </row>
    <row r="45" spans="11:16" x14ac:dyDescent="0.25">
      <c r="K45">
        <v>43</v>
      </c>
      <c r="L45">
        <v>2</v>
      </c>
      <c r="M45">
        <f>(Tabla134[[#This Row],[Frecuencia]]/49)</f>
        <v>4.0816326530612242E-2</v>
      </c>
      <c r="N45">
        <f>(Tabla134[[#This Row],[Dato]]-86.46938776)</f>
        <v>-43.469387760000004</v>
      </c>
      <c r="O45">
        <f>(Tabla134[[#This Row],[g-media]]^2)</f>
        <v>1889.587672229238</v>
      </c>
      <c r="P45">
        <f>(Tabla134[[#This Row],[(g-media)^2]]*Tabla134[[#This Row],[P(g)]])</f>
        <v>77.126027437928073</v>
      </c>
    </row>
    <row r="46" spans="11:16" x14ac:dyDescent="0.25">
      <c r="K46">
        <v>44</v>
      </c>
      <c r="L46">
        <v>0</v>
      </c>
      <c r="M46">
        <f>(Tabla134[[#This Row],[Frecuencia]]/49)</f>
        <v>0</v>
      </c>
      <c r="N46">
        <f>(Tabla134[[#This Row],[Dato]]-86.46938776)</f>
        <v>-42.469387760000004</v>
      </c>
      <c r="O46">
        <f>(Tabla134[[#This Row],[g-media]]^2)</f>
        <v>1803.6488967092382</v>
      </c>
      <c r="P46">
        <f>(Tabla134[[#This Row],[(g-media)^2]]*Tabla134[[#This Row],[P(g)]])</f>
        <v>0</v>
      </c>
    </row>
    <row r="47" spans="11:16" x14ac:dyDescent="0.25">
      <c r="K47">
        <v>45</v>
      </c>
      <c r="L47">
        <v>1</v>
      </c>
      <c r="M47">
        <f>(Tabla134[[#This Row],[Frecuencia]]/49)</f>
        <v>2.0408163265306121E-2</v>
      </c>
      <c r="N47">
        <f>(Tabla134[[#This Row],[Dato]]-86.46938776)</f>
        <v>-41.469387760000004</v>
      </c>
      <c r="O47">
        <f>(Tabla134[[#This Row],[g-media]]^2)</f>
        <v>1719.7101211892382</v>
      </c>
      <c r="P47">
        <f>(Tabla134[[#This Row],[(g-media)^2]]*Tabla134[[#This Row],[P(g)]])</f>
        <v>35.09612492222935</v>
      </c>
    </row>
    <row r="48" spans="11:16" x14ac:dyDescent="0.25">
      <c r="K48">
        <v>46</v>
      </c>
      <c r="L48">
        <v>2</v>
      </c>
      <c r="M48">
        <f>(Tabla134[[#This Row],[Frecuencia]]/49)</f>
        <v>4.0816326530612242E-2</v>
      </c>
      <c r="N48">
        <f>(Tabla134[[#This Row],[Dato]]-86.46938776)</f>
        <v>-40.469387760000004</v>
      </c>
      <c r="O48">
        <f>(Tabla134[[#This Row],[g-media]]^2)</f>
        <v>1637.7713456692381</v>
      </c>
      <c r="P48">
        <f>(Tabla134[[#This Row],[(g-media)^2]]*Tabla134[[#This Row],[P(g)]])</f>
        <v>66.84781002731583</v>
      </c>
    </row>
    <row r="49" spans="11:16" x14ac:dyDescent="0.25">
      <c r="K49">
        <v>47</v>
      </c>
      <c r="L49">
        <v>0</v>
      </c>
      <c r="M49">
        <f>(Tabla134[[#This Row],[Frecuencia]]/49)</f>
        <v>0</v>
      </c>
      <c r="N49">
        <f>(Tabla134[[#This Row],[Dato]]-86.46938776)</f>
        <v>-39.469387760000004</v>
      </c>
      <c r="O49">
        <f>(Tabla134[[#This Row],[g-media]]^2)</f>
        <v>1557.8325701492381</v>
      </c>
      <c r="P49">
        <f>(Tabla134[[#This Row],[(g-media)^2]]*Tabla134[[#This Row],[P(g)]])</f>
        <v>0</v>
      </c>
    </row>
    <row r="50" spans="11:16" x14ac:dyDescent="0.25">
      <c r="K50">
        <v>48</v>
      </c>
      <c r="L50">
        <v>0</v>
      </c>
      <c r="M50">
        <f>(Tabla134[[#This Row],[Frecuencia]]/49)</f>
        <v>0</v>
      </c>
      <c r="N50">
        <f>(Tabla134[[#This Row],[Dato]]-86.46938776)</f>
        <v>-38.469387760000004</v>
      </c>
      <c r="O50">
        <f>(Tabla134[[#This Row],[g-media]]^2)</f>
        <v>1479.8937946292381</v>
      </c>
      <c r="P50">
        <f>(Tabla134[[#This Row],[(g-media)^2]]*Tabla134[[#This Row],[P(g)]])</f>
        <v>0</v>
      </c>
    </row>
    <row r="51" spans="11:16" x14ac:dyDescent="0.25">
      <c r="K51">
        <v>49</v>
      </c>
      <c r="L51">
        <v>0</v>
      </c>
      <c r="M51">
        <f>(Tabla134[[#This Row],[Frecuencia]]/49)</f>
        <v>0</v>
      </c>
      <c r="N51">
        <f>(Tabla134[[#This Row],[Dato]]-86.46938776)</f>
        <v>-37.469387760000004</v>
      </c>
      <c r="O51">
        <f>(Tabla134[[#This Row],[g-media]]^2)</f>
        <v>1403.955019109238</v>
      </c>
      <c r="P51">
        <f>(Tabla134[[#This Row],[(g-media)^2]]*Tabla134[[#This Row],[P(g)]])</f>
        <v>0</v>
      </c>
    </row>
    <row r="52" spans="11:16" x14ac:dyDescent="0.25">
      <c r="K52">
        <v>50</v>
      </c>
      <c r="L52">
        <v>1</v>
      </c>
      <c r="M52">
        <f>(Tabla134[[#This Row],[Frecuencia]]/49)</f>
        <v>2.0408163265306121E-2</v>
      </c>
      <c r="N52">
        <f>(Tabla134[[#This Row],[Dato]]-86.46938776)</f>
        <v>-36.469387760000004</v>
      </c>
      <c r="O52">
        <f>(Tabla134[[#This Row],[g-media]]^2)</f>
        <v>1330.016243589238</v>
      </c>
      <c r="P52">
        <f>(Tabla134[[#This Row],[(g-media)^2]]*Tabla134[[#This Row],[P(g)]])</f>
        <v>27.143188644678325</v>
      </c>
    </row>
    <row r="53" spans="11:16" x14ac:dyDescent="0.25">
      <c r="K53">
        <v>51</v>
      </c>
      <c r="L53">
        <v>0</v>
      </c>
      <c r="M53">
        <f>(Tabla134[[#This Row],[Frecuencia]]/49)</f>
        <v>0</v>
      </c>
      <c r="N53">
        <f>(Tabla134[[#This Row],[Dato]]-86.46938776)</f>
        <v>-35.469387760000004</v>
      </c>
      <c r="O53">
        <f>(Tabla134[[#This Row],[g-media]]^2)</f>
        <v>1258.077468069238</v>
      </c>
      <c r="P53">
        <f>(Tabla134[[#This Row],[(g-media)^2]]*Tabla134[[#This Row],[P(g)]])</f>
        <v>0</v>
      </c>
    </row>
    <row r="54" spans="11:16" x14ac:dyDescent="0.25">
      <c r="K54">
        <v>52</v>
      </c>
      <c r="L54">
        <v>1</v>
      </c>
      <c r="M54">
        <f>(Tabla134[[#This Row],[Frecuencia]]/49)</f>
        <v>2.0408163265306121E-2</v>
      </c>
      <c r="N54">
        <f>(Tabla134[[#This Row],[Dato]]-86.46938776)</f>
        <v>-34.469387760000004</v>
      </c>
      <c r="O54">
        <f>(Tabla134[[#This Row],[g-media]]^2)</f>
        <v>1188.1386925492382</v>
      </c>
      <c r="P54">
        <f>(Tabla134[[#This Row],[(g-media)^2]]*Tabla134[[#This Row],[P(g)]])</f>
        <v>24.247728419372205</v>
      </c>
    </row>
    <row r="55" spans="11:16" x14ac:dyDescent="0.25">
      <c r="K55">
        <v>53</v>
      </c>
      <c r="L55">
        <v>0</v>
      </c>
      <c r="M55">
        <f>(Tabla134[[#This Row],[Frecuencia]]/49)</f>
        <v>0</v>
      </c>
      <c r="N55">
        <f>(Tabla134[[#This Row],[Dato]]-86.46938776)</f>
        <v>-33.469387760000004</v>
      </c>
      <c r="O55">
        <f>(Tabla134[[#This Row],[g-media]]^2)</f>
        <v>1120.1999170292381</v>
      </c>
      <c r="P55">
        <f>(Tabla134[[#This Row],[(g-media)^2]]*Tabla134[[#This Row],[P(g)]])</f>
        <v>0</v>
      </c>
    </row>
    <row r="56" spans="11:16" x14ac:dyDescent="0.25">
      <c r="K56">
        <v>54</v>
      </c>
      <c r="L56">
        <v>0</v>
      </c>
      <c r="M56">
        <f>(Tabla134[[#This Row],[Frecuencia]]/49)</f>
        <v>0</v>
      </c>
      <c r="N56">
        <f>(Tabla134[[#This Row],[Dato]]-86.46938776)</f>
        <v>-32.469387760000004</v>
      </c>
      <c r="O56">
        <f>(Tabla134[[#This Row],[g-media]]^2)</f>
        <v>1054.2611415092381</v>
      </c>
      <c r="P56">
        <f>(Tabla134[[#This Row],[(g-media)^2]]*Tabla134[[#This Row],[P(g)]])</f>
        <v>0</v>
      </c>
    </row>
    <row r="57" spans="11:16" x14ac:dyDescent="0.25">
      <c r="K57">
        <v>55</v>
      </c>
      <c r="L57">
        <v>1</v>
      </c>
      <c r="M57">
        <f>(Tabla134[[#This Row],[Frecuencia]]/49)</f>
        <v>2.0408163265306121E-2</v>
      </c>
      <c r="N57">
        <f>(Tabla134[[#This Row],[Dato]]-86.46938776)</f>
        <v>-31.469387760000004</v>
      </c>
      <c r="O57">
        <f>(Tabla134[[#This Row],[g-media]]^2)</f>
        <v>990.32236598923805</v>
      </c>
      <c r="P57">
        <f>(Tabla134[[#This Row],[(g-media)^2]]*Tabla134[[#This Row],[P(g)]])</f>
        <v>20.210660530392612</v>
      </c>
    </row>
    <row r="58" spans="11:16" x14ac:dyDescent="0.25">
      <c r="K58">
        <v>56</v>
      </c>
      <c r="L58">
        <v>1</v>
      </c>
      <c r="M58">
        <f>(Tabla134[[#This Row],[Frecuencia]]/49)</f>
        <v>2.0408163265306121E-2</v>
      </c>
      <c r="N58">
        <f>(Tabla134[[#This Row],[Dato]]-86.46938776)</f>
        <v>-30.469387760000004</v>
      </c>
      <c r="O58">
        <f>(Tabla134[[#This Row],[g-media]]^2)</f>
        <v>928.38359046923802</v>
      </c>
      <c r="P58">
        <f>(Tabla134[[#This Row],[(g-media)^2]]*Tabla134[[#This Row],[P(g)]])</f>
        <v>18.946603887127306</v>
      </c>
    </row>
    <row r="59" spans="11:16" x14ac:dyDescent="0.25">
      <c r="K59">
        <v>57</v>
      </c>
      <c r="L59">
        <v>0</v>
      </c>
      <c r="M59">
        <f>(Tabla134[[#This Row],[Frecuencia]]/49)</f>
        <v>0</v>
      </c>
      <c r="N59">
        <f>(Tabla134[[#This Row],[Dato]]-86.46938776)</f>
        <v>-29.469387760000004</v>
      </c>
      <c r="O59">
        <f>(Tabla134[[#This Row],[g-media]]^2)</f>
        <v>868.44481494923798</v>
      </c>
      <c r="P59">
        <f>(Tabla134[[#This Row],[(g-media)^2]]*Tabla134[[#This Row],[P(g)]])</f>
        <v>0</v>
      </c>
    </row>
    <row r="60" spans="11:16" x14ac:dyDescent="0.25">
      <c r="K60">
        <v>58</v>
      </c>
      <c r="L60">
        <v>0</v>
      </c>
      <c r="M60">
        <f>(Tabla134[[#This Row],[Frecuencia]]/49)</f>
        <v>0</v>
      </c>
      <c r="N60">
        <f>(Tabla134[[#This Row],[Dato]]-86.46938776)</f>
        <v>-28.469387760000004</v>
      </c>
      <c r="O60">
        <f>(Tabla134[[#This Row],[g-media]]^2)</f>
        <v>810.50603942923806</v>
      </c>
      <c r="P60">
        <f>(Tabla134[[#This Row],[(g-media)^2]]*Tabla134[[#This Row],[P(g)]])</f>
        <v>0</v>
      </c>
    </row>
    <row r="61" spans="11:16" x14ac:dyDescent="0.25">
      <c r="K61">
        <v>59</v>
      </c>
      <c r="L61">
        <v>1</v>
      </c>
      <c r="M61">
        <f>(Tabla134[[#This Row],[Frecuencia]]/49)</f>
        <v>2.0408163265306121E-2</v>
      </c>
      <c r="N61">
        <f>(Tabla134[[#This Row],[Dato]]-86.46938776)</f>
        <v>-27.469387760000004</v>
      </c>
      <c r="O61">
        <f>(Tabla134[[#This Row],[g-media]]^2)</f>
        <v>754.56726390923802</v>
      </c>
      <c r="P61">
        <f>(Tabla134[[#This Row],[(g-media)^2]]*Tabla134[[#This Row],[P(g)]])</f>
        <v>15.399331916515061</v>
      </c>
    </row>
    <row r="62" spans="11:16" x14ac:dyDescent="0.25">
      <c r="K62">
        <v>60</v>
      </c>
      <c r="L62">
        <v>0</v>
      </c>
      <c r="M62">
        <f>(Tabla134[[#This Row],[Frecuencia]]/49)</f>
        <v>0</v>
      </c>
      <c r="N62">
        <f>(Tabla134[[#This Row],[Dato]]-86.46938776)</f>
        <v>-26.469387760000004</v>
      </c>
      <c r="O62">
        <f>(Tabla134[[#This Row],[g-media]]^2)</f>
        <v>700.62848838923799</v>
      </c>
      <c r="P62">
        <f>(Tabla134[[#This Row],[(g-media)^2]]*Tabla134[[#This Row],[P(g)]])</f>
        <v>0</v>
      </c>
    </row>
    <row r="63" spans="11:16" x14ac:dyDescent="0.25">
      <c r="K63">
        <v>61</v>
      </c>
      <c r="L63">
        <v>1</v>
      </c>
      <c r="M63">
        <f>(Tabla134[[#This Row],[Frecuencia]]/49)</f>
        <v>2.0408163265306121E-2</v>
      </c>
      <c r="N63">
        <f>(Tabla134[[#This Row],[Dato]]-86.46938776)</f>
        <v>-25.469387760000004</v>
      </c>
      <c r="O63">
        <f>(Tabla134[[#This Row],[g-media]]^2)</f>
        <v>648.68971286923795</v>
      </c>
      <c r="P63">
        <f>(Tabla134[[#This Row],[(g-media)^2]]*Tabla134[[#This Row],[P(g)]])</f>
        <v>13.238565568759958</v>
      </c>
    </row>
    <row r="64" spans="11:16" x14ac:dyDescent="0.25">
      <c r="K64">
        <v>62</v>
      </c>
      <c r="L64">
        <v>0</v>
      </c>
      <c r="M64">
        <f>(Tabla134[[#This Row],[Frecuencia]]/49)</f>
        <v>0</v>
      </c>
      <c r="N64">
        <f>(Tabla134[[#This Row],[Dato]]-86.46938776)</f>
        <v>-24.469387760000004</v>
      </c>
      <c r="O64">
        <f>(Tabla134[[#This Row],[g-media]]^2)</f>
        <v>598.75093734923803</v>
      </c>
      <c r="P64">
        <f>(Tabla134[[#This Row],[(g-media)^2]]*Tabla134[[#This Row],[P(g)]])</f>
        <v>0</v>
      </c>
    </row>
    <row r="65" spans="11:16" x14ac:dyDescent="0.25">
      <c r="K65">
        <v>63</v>
      </c>
      <c r="L65">
        <v>0</v>
      </c>
      <c r="M65">
        <f>(Tabla134[[#This Row],[Frecuencia]]/49)</f>
        <v>0</v>
      </c>
      <c r="N65">
        <f>(Tabla134[[#This Row],[Dato]]-86.46938776)</f>
        <v>-23.469387760000004</v>
      </c>
      <c r="O65">
        <f>(Tabla134[[#This Row],[g-media]]^2)</f>
        <v>550.81216182923799</v>
      </c>
      <c r="P65">
        <f>(Tabla134[[#This Row],[(g-media)^2]]*Tabla134[[#This Row],[P(g)]])</f>
        <v>0</v>
      </c>
    </row>
    <row r="66" spans="11:16" x14ac:dyDescent="0.25">
      <c r="K66">
        <v>64</v>
      </c>
      <c r="L66">
        <v>0</v>
      </c>
      <c r="M66">
        <f>(Tabla134[[#This Row],[Frecuencia]]/49)</f>
        <v>0</v>
      </c>
      <c r="N66">
        <f>(Tabla134[[#This Row],[Dato]]-86.46938776)</f>
        <v>-22.469387760000004</v>
      </c>
      <c r="O66">
        <f>(Tabla134[[#This Row],[g-media]]^2)</f>
        <v>504.87338630923796</v>
      </c>
      <c r="P66">
        <f>(Tabla134[[#This Row],[(g-media)^2]]*Tabla134[[#This Row],[P(g)]])</f>
        <v>0</v>
      </c>
    </row>
    <row r="67" spans="11:16" x14ac:dyDescent="0.25">
      <c r="K67">
        <v>65</v>
      </c>
      <c r="L67">
        <v>0</v>
      </c>
      <c r="M67">
        <f>(Tabla134[[#This Row],[Frecuencia]]/49)</f>
        <v>0</v>
      </c>
      <c r="N67">
        <f>(Tabla134[[#This Row],[Dato]]-86.46938776)</f>
        <v>-21.469387760000004</v>
      </c>
      <c r="O67">
        <f>(Tabla134[[#This Row],[g-media]]^2)</f>
        <v>460.93461078923798</v>
      </c>
      <c r="P67">
        <f>(Tabla134[[#This Row],[(g-media)^2]]*Tabla134[[#This Row],[P(g)]])</f>
        <v>0</v>
      </c>
    </row>
    <row r="68" spans="11:16" x14ac:dyDescent="0.25">
      <c r="K68">
        <v>66</v>
      </c>
      <c r="L68">
        <v>0</v>
      </c>
      <c r="M68">
        <f>(Tabla134[[#This Row],[Frecuencia]]/49)</f>
        <v>0</v>
      </c>
      <c r="N68">
        <f>(Tabla134[[#This Row],[Dato]]-86.46938776)</f>
        <v>-20.469387760000004</v>
      </c>
      <c r="O68">
        <f>(Tabla134[[#This Row],[g-media]]^2)</f>
        <v>418.99583526923794</v>
      </c>
      <c r="P68">
        <f>(Tabla134[[#This Row],[(g-media)^2]]*Tabla134[[#This Row],[P(g)]])</f>
        <v>0</v>
      </c>
    </row>
    <row r="69" spans="11:16" x14ac:dyDescent="0.25">
      <c r="K69">
        <v>67</v>
      </c>
      <c r="L69">
        <v>0</v>
      </c>
      <c r="M69">
        <f>(Tabla134[[#This Row],[Frecuencia]]/49)</f>
        <v>0</v>
      </c>
      <c r="N69">
        <f>(Tabla134[[#This Row],[Dato]]-86.46938776)</f>
        <v>-19.469387760000004</v>
      </c>
      <c r="O69">
        <f>(Tabla134[[#This Row],[g-media]]^2)</f>
        <v>379.05705974923796</v>
      </c>
      <c r="P69">
        <f>(Tabla134[[#This Row],[(g-media)^2]]*Tabla134[[#This Row],[P(g)]])</f>
        <v>0</v>
      </c>
    </row>
    <row r="70" spans="11:16" x14ac:dyDescent="0.25">
      <c r="K70">
        <v>68</v>
      </c>
      <c r="L70">
        <v>0</v>
      </c>
      <c r="M70">
        <f>(Tabla134[[#This Row],[Frecuencia]]/49)</f>
        <v>0</v>
      </c>
      <c r="N70">
        <f>(Tabla134[[#This Row],[Dato]]-86.46938776)</f>
        <v>-18.469387760000004</v>
      </c>
      <c r="O70">
        <f>(Tabla134[[#This Row],[g-media]]^2)</f>
        <v>341.11828422923793</v>
      </c>
      <c r="P70">
        <f>(Tabla134[[#This Row],[(g-media)^2]]*Tabla134[[#This Row],[P(g)]])</f>
        <v>0</v>
      </c>
    </row>
    <row r="71" spans="11:16" x14ac:dyDescent="0.25">
      <c r="K71">
        <v>69</v>
      </c>
      <c r="L71">
        <v>0</v>
      </c>
      <c r="M71">
        <f>(Tabla134[[#This Row],[Frecuencia]]/49)</f>
        <v>0</v>
      </c>
      <c r="N71">
        <f>(Tabla134[[#This Row],[Dato]]-86.46938776)</f>
        <v>-17.469387760000004</v>
      </c>
      <c r="O71">
        <f>(Tabla134[[#This Row],[g-media]]^2)</f>
        <v>305.17950870923795</v>
      </c>
      <c r="P71">
        <f>(Tabla134[[#This Row],[(g-media)^2]]*Tabla134[[#This Row],[P(g)]])</f>
        <v>0</v>
      </c>
    </row>
    <row r="72" spans="11:16" x14ac:dyDescent="0.25">
      <c r="K72">
        <v>70</v>
      </c>
      <c r="L72">
        <v>0</v>
      </c>
      <c r="M72">
        <f>(Tabla134[[#This Row],[Frecuencia]]/49)</f>
        <v>0</v>
      </c>
      <c r="N72">
        <f>(Tabla134[[#This Row],[Dato]]-86.46938776)</f>
        <v>-16.469387760000004</v>
      </c>
      <c r="O72">
        <f>(Tabla134[[#This Row],[g-media]]^2)</f>
        <v>271.24073318923791</v>
      </c>
      <c r="P72">
        <f>(Tabla134[[#This Row],[(g-media)^2]]*Tabla134[[#This Row],[P(g)]])</f>
        <v>0</v>
      </c>
    </row>
    <row r="73" spans="11:16" x14ac:dyDescent="0.25">
      <c r="K73">
        <v>71</v>
      </c>
      <c r="L73">
        <v>0</v>
      </c>
      <c r="M73">
        <f>(Tabla134[[#This Row],[Frecuencia]]/49)</f>
        <v>0</v>
      </c>
      <c r="N73">
        <f>(Tabla134[[#This Row],[Dato]]-86.46938776)</f>
        <v>-15.469387760000004</v>
      </c>
      <c r="O73">
        <f>(Tabla134[[#This Row],[g-media]]^2)</f>
        <v>239.30195766923794</v>
      </c>
      <c r="P73">
        <f>(Tabla134[[#This Row],[(g-media)^2]]*Tabla134[[#This Row],[P(g)]])</f>
        <v>0</v>
      </c>
    </row>
    <row r="74" spans="11:16" x14ac:dyDescent="0.25">
      <c r="K74">
        <v>72</v>
      </c>
      <c r="L74">
        <v>0</v>
      </c>
      <c r="M74">
        <f>(Tabla134[[#This Row],[Frecuencia]]/49)</f>
        <v>0</v>
      </c>
      <c r="N74">
        <f>(Tabla134[[#This Row],[Dato]]-86.46938776)</f>
        <v>-14.469387760000004</v>
      </c>
      <c r="O74">
        <f>(Tabla134[[#This Row],[g-media]]^2)</f>
        <v>209.36318214923793</v>
      </c>
      <c r="P74">
        <f>(Tabla134[[#This Row],[(g-media)^2]]*Tabla134[[#This Row],[P(g)]])</f>
        <v>0</v>
      </c>
    </row>
    <row r="75" spans="11:16" x14ac:dyDescent="0.25">
      <c r="K75">
        <v>73</v>
      </c>
      <c r="L75">
        <v>0</v>
      </c>
      <c r="M75">
        <f>(Tabla134[[#This Row],[Frecuencia]]/49)</f>
        <v>0</v>
      </c>
      <c r="N75">
        <f>(Tabla134[[#This Row],[Dato]]-86.46938776)</f>
        <v>-13.469387760000004</v>
      </c>
      <c r="O75">
        <f>(Tabla134[[#This Row],[g-media]]^2)</f>
        <v>181.42440662923792</v>
      </c>
      <c r="P75">
        <f>(Tabla134[[#This Row],[(g-media)^2]]*Tabla134[[#This Row],[P(g)]])</f>
        <v>0</v>
      </c>
    </row>
    <row r="76" spans="11:16" x14ac:dyDescent="0.25">
      <c r="K76">
        <v>74</v>
      </c>
      <c r="L76">
        <v>0</v>
      </c>
      <c r="M76">
        <f>(Tabla134[[#This Row],[Frecuencia]]/49)</f>
        <v>0</v>
      </c>
      <c r="N76">
        <f>(Tabla134[[#This Row],[Dato]]-86.46938776)</f>
        <v>-12.469387760000004</v>
      </c>
      <c r="O76">
        <f>(Tabla134[[#This Row],[g-media]]^2)</f>
        <v>155.48563110923791</v>
      </c>
      <c r="P76">
        <f>(Tabla134[[#This Row],[(g-media)^2]]*Tabla134[[#This Row],[P(g)]])</f>
        <v>0</v>
      </c>
    </row>
    <row r="77" spans="11:16" x14ac:dyDescent="0.25">
      <c r="K77">
        <v>75</v>
      </c>
      <c r="L77">
        <v>0</v>
      </c>
      <c r="M77">
        <f>(Tabla134[[#This Row],[Frecuencia]]/49)</f>
        <v>0</v>
      </c>
      <c r="N77">
        <f>(Tabla134[[#This Row],[Dato]]-86.46938776)</f>
        <v>-11.469387760000004</v>
      </c>
      <c r="O77">
        <f>(Tabla134[[#This Row],[g-media]]^2)</f>
        <v>131.54685558923791</v>
      </c>
      <c r="P77">
        <f>(Tabla134[[#This Row],[(g-media)^2]]*Tabla134[[#This Row],[P(g)]])</f>
        <v>0</v>
      </c>
    </row>
    <row r="78" spans="11:16" x14ac:dyDescent="0.25">
      <c r="K78">
        <v>76</v>
      </c>
      <c r="L78">
        <v>0</v>
      </c>
      <c r="M78">
        <f>(Tabla134[[#This Row],[Frecuencia]]/49)</f>
        <v>0</v>
      </c>
      <c r="N78">
        <f>(Tabla134[[#This Row],[Dato]]-86.46938776)</f>
        <v>-10.469387760000004</v>
      </c>
      <c r="O78">
        <f>(Tabla134[[#This Row],[g-media]]^2)</f>
        <v>109.60808006923789</v>
      </c>
      <c r="P78">
        <f>(Tabla134[[#This Row],[(g-media)^2]]*Tabla134[[#This Row],[P(g)]])</f>
        <v>0</v>
      </c>
    </row>
    <row r="79" spans="11:16" x14ac:dyDescent="0.25">
      <c r="K79">
        <v>77</v>
      </c>
      <c r="L79">
        <v>0</v>
      </c>
      <c r="M79">
        <f>(Tabla134[[#This Row],[Frecuencia]]/49)</f>
        <v>0</v>
      </c>
      <c r="N79">
        <f>(Tabla134[[#This Row],[Dato]]-86.46938776)</f>
        <v>-9.4693877600000036</v>
      </c>
      <c r="O79">
        <f>(Tabla134[[#This Row],[g-media]]^2)</f>
        <v>89.669304549237879</v>
      </c>
      <c r="P79">
        <f>(Tabla134[[#This Row],[(g-media)^2]]*Tabla134[[#This Row],[P(g)]])</f>
        <v>0</v>
      </c>
    </row>
    <row r="80" spans="11:16" x14ac:dyDescent="0.25">
      <c r="K80">
        <v>78</v>
      </c>
      <c r="L80">
        <v>0</v>
      </c>
      <c r="M80">
        <f>(Tabla134[[#This Row],[Frecuencia]]/49)</f>
        <v>0</v>
      </c>
      <c r="N80">
        <f>(Tabla134[[#This Row],[Dato]]-86.46938776)</f>
        <v>-8.4693877600000036</v>
      </c>
      <c r="O80">
        <f>(Tabla134[[#This Row],[g-media]]^2)</f>
        <v>71.730529029237871</v>
      </c>
      <c r="P80">
        <f>(Tabla134[[#This Row],[(g-media)^2]]*Tabla134[[#This Row],[P(g)]])</f>
        <v>0</v>
      </c>
    </row>
    <row r="81" spans="11:16" x14ac:dyDescent="0.25">
      <c r="K81">
        <v>79</v>
      </c>
      <c r="L81">
        <v>1</v>
      </c>
      <c r="M81">
        <f>(Tabla134[[#This Row],[Frecuencia]]/49)</f>
        <v>2.0408163265306121E-2</v>
      </c>
      <c r="N81">
        <f>(Tabla134[[#This Row],[Dato]]-86.46938776)</f>
        <v>-7.4693877600000036</v>
      </c>
      <c r="O81">
        <f>(Tabla134[[#This Row],[g-media]]^2)</f>
        <v>55.791753509237871</v>
      </c>
      <c r="P81">
        <f>(Tabla134[[#This Row],[(g-media)^2]]*Tabla134[[#This Row],[P(g)]])</f>
        <v>1.1386072144742423</v>
      </c>
    </row>
    <row r="82" spans="11:16" x14ac:dyDescent="0.25">
      <c r="K82">
        <v>80</v>
      </c>
      <c r="L82">
        <v>0</v>
      </c>
      <c r="M82">
        <f>(Tabla134[[#This Row],[Frecuencia]]/49)</f>
        <v>0</v>
      </c>
      <c r="N82">
        <f>(Tabla134[[#This Row],[Dato]]-86.46938776)</f>
        <v>-6.4693877600000036</v>
      </c>
      <c r="O82">
        <f>(Tabla134[[#This Row],[g-media]]^2)</f>
        <v>41.852977989237864</v>
      </c>
      <c r="P82">
        <f>(Tabla134[[#This Row],[(g-media)^2]]*Tabla134[[#This Row],[P(g)]])</f>
        <v>0</v>
      </c>
    </row>
    <row r="83" spans="11:16" x14ac:dyDescent="0.25">
      <c r="K83">
        <v>81</v>
      </c>
      <c r="L83">
        <v>1</v>
      </c>
      <c r="M83">
        <f>(Tabla134[[#This Row],[Frecuencia]]/49)</f>
        <v>2.0408163265306121E-2</v>
      </c>
      <c r="N83">
        <f>(Tabla134[[#This Row],[Dato]]-86.46938776)</f>
        <v>-5.4693877600000036</v>
      </c>
      <c r="O83">
        <f>(Tabla134[[#This Row],[g-media]]^2)</f>
        <v>29.914202469237857</v>
      </c>
      <c r="P83">
        <f>(Tabla134[[#This Row],[(g-media)^2]]*Tabla134[[#This Row],[P(g)]])</f>
        <v>0.61049392794362967</v>
      </c>
    </row>
    <row r="84" spans="11:16" x14ac:dyDescent="0.25">
      <c r="K84">
        <v>82</v>
      </c>
      <c r="L84">
        <v>0</v>
      </c>
      <c r="M84">
        <f>(Tabla134[[#This Row],[Frecuencia]]/49)</f>
        <v>0</v>
      </c>
      <c r="N84">
        <f>(Tabla134[[#This Row],[Dato]]-86.46938776)</f>
        <v>-4.4693877600000036</v>
      </c>
      <c r="O84">
        <f>(Tabla134[[#This Row],[g-media]]^2)</f>
        <v>19.97542694923785</v>
      </c>
      <c r="P84">
        <f>(Tabla134[[#This Row],[(g-media)^2]]*Tabla134[[#This Row],[P(g)]])</f>
        <v>0</v>
      </c>
    </row>
    <row r="85" spans="11:16" x14ac:dyDescent="0.25">
      <c r="K85">
        <v>83</v>
      </c>
      <c r="L85">
        <v>0</v>
      </c>
      <c r="M85">
        <f>(Tabla134[[#This Row],[Frecuencia]]/49)</f>
        <v>0</v>
      </c>
      <c r="N85">
        <f>(Tabla134[[#This Row],[Dato]]-86.46938776)</f>
        <v>-3.4693877600000036</v>
      </c>
      <c r="O85">
        <f>(Tabla134[[#This Row],[g-media]]^2)</f>
        <v>12.036651429237843</v>
      </c>
      <c r="P85">
        <f>(Tabla134[[#This Row],[(g-media)^2]]*Tabla134[[#This Row],[P(g)]])</f>
        <v>0</v>
      </c>
    </row>
    <row r="86" spans="11:16" x14ac:dyDescent="0.25">
      <c r="K86">
        <v>84</v>
      </c>
      <c r="L86">
        <v>0</v>
      </c>
      <c r="M86">
        <f>(Tabla134[[#This Row],[Frecuencia]]/49)</f>
        <v>0</v>
      </c>
      <c r="N86">
        <f>(Tabla134[[#This Row],[Dato]]-86.46938776)</f>
        <v>-2.4693877600000036</v>
      </c>
      <c r="O86">
        <f>(Tabla134[[#This Row],[g-media]]^2)</f>
        <v>6.0978759092378354</v>
      </c>
      <c r="P86">
        <f>(Tabla134[[#This Row],[(g-media)^2]]*Tabla134[[#This Row],[P(g)]])</f>
        <v>0</v>
      </c>
    </row>
    <row r="87" spans="11:16" x14ac:dyDescent="0.25">
      <c r="K87">
        <v>85</v>
      </c>
      <c r="L87">
        <v>0</v>
      </c>
      <c r="M87">
        <f>(Tabla134[[#This Row],[Frecuencia]]/49)</f>
        <v>0</v>
      </c>
      <c r="N87">
        <f>(Tabla134[[#This Row],[Dato]]-86.46938776)</f>
        <v>-1.4693877600000036</v>
      </c>
      <c r="O87">
        <f>(Tabla134[[#This Row],[g-media]]^2)</f>
        <v>2.1591003892378282</v>
      </c>
      <c r="P87">
        <f>(Tabla134[[#This Row],[(g-media)^2]]*Tabla134[[#This Row],[P(g)]])</f>
        <v>0</v>
      </c>
    </row>
    <row r="88" spans="11:16" x14ac:dyDescent="0.25">
      <c r="K88">
        <v>86</v>
      </c>
      <c r="L88">
        <v>0</v>
      </c>
      <c r="M88">
        <f>(Tabla134[[#This Row],[Frecuencia]]/49)</f>
        <v>0</v>
      </c>
      <c r="N88">
        <f>(Tabla134[[#This Row],[Dato]]-86.46938776)</f>
        <v>-0.4693877600000036</v>
      </c>
      <c r="O88">
        <f>(Tabla134[[#This Row],[g-media]]^2)</f>
        <v>0.22032486923782096</v>
      </c>
      <c r="P88">
        <f>(Tabla134[[#This Row],[(g-media)^2]]*Tabla134[[#This Row],[P(g)]])</f>
        <v>0</v>
      </c>
    </row>
    <row r="89" spans="11:16" x14ac:dyDescent="0.25">
      <c r="K89">
        <v>87</v>
      </c>
      <c r="L89">
        <v>0</v>
      </c>
      <c r="M89">
        <f>(Tabla134[[#This Row],[Frecuencia]]/49)</f>
        <v>0</v>
      </c>
      <c r="N89">
        <f>(Tabla134[[#This Row],[Dato]]-86.46938776)</f>
        <v>0.5306122399999964</v>
      </c>
      <c r="O89">
        <f>(Tabla134[[#This Row],[g-media]]^2)</f>
        <v>0.28154934923781377</v>
      </c>
      <c r="P89">
        <f>(Tabla134[[#This Row],[(g-media)^2]]*Tabla134[[#This Row],[P(g)]])</f>
        <v>0</v>
      </c>
    </row>
    <row r="90" spans="11:16" x14ac:dyDescent="0.25">
      <c r="K90">
        <v>88</v>
      </c>
      <c r="L90">
        <v>0</v>
      </c>
      <c r="M90">
        <f>(Tabla134[[#This Row],[Frecuencia]]/49)</f>
        <v>0</v>
      </c>
      <c r="N90">
        <f>(Tabla134[[#This Row],[Dato]]-86.46938776)</f>
        <v>1.5306122399999964</v>
      </c>
      <c r="O90">
        <f>(Tabla134[[#This Row],[g-media]]^2)</f>
        <v>2.3427738292378066</v>
      </c>
      <c r="P90">
        <f>(Tabla134[[#This Row],[(g-media)^2]]*Tabla134[[#This Row],[P(g)]])</f>
        <v>0</v>
      </c>
    </row>
    <row r="91" spans="11:16" x14ac:dyDescent="0.25">
      <c r="K91">
        <v>89</v>
      </c>
      <c r="L91">
        <v>0</v>
      </c>
      <c r="M91">
        <f>(Tabla134[[#This Row],[Frecuencia]]/49)</f>
        <v>0</v>
      </c>
      <c r="N91">
        <f>(Tabla134[[#This Row],[Dato]]-86.46938776)</f>
        <v>2.5306122399999964</v>
      </c>
      <c r="O91">
        <f>(Tabla134[[#This Row],[g-media]]^2)</f>
        <v>6.4039983092377994</v>
      </c>
      <c r="P91">
        <f>(Tabla134[[#This Row],[(g-media)^2]]*Tabla134[[#This Row],[P(g)]])</f>
        <v>0</v>
      </c>
    </row>
    <row r="92" spans="11:16" x14ac:dyDescent="0.25">
      <c r="K92">
        <v>90</v>
      </c>
      <c r="L92">
        <v>0</v>
      </c>
      <c r="M92">
        <f>(Tabla134[[#This Row],[Frecuencia]]/49)</f>
        <v>0</v>
      </c>
      <c r="N92">
        <f>(Tabla134[[#This Row],[Dato]]-86.46938776)</f>
        <v>3.5306122399999964</v>
      </c>
      <c r="O92">
        <f>(Tabla134[[#This Row],[g-media]]^2)</f>
        <v>12.465222789237792</v>
      </c>
      <c r="P92">
        <f>(Tabla134[[#This Row],[(g-media)^2]]*Tabla134[[#This Row],[P(g)]])</f>
        <v>0</v>
      </c>
    </row>
    <row r="93" spans="11:16" x14ac:dyDescent="0.25">
      <c r="K93">
        <v>91</v>
      </c>
      <c r="L93">
        <v>2</v>
      </c>
      <c r="M93">
        <f>(Tabla134[[#This Row],[Frecuencia]]/49)</f>
        <v>4.0816326530612242E-2</v>
      </c>
      <c r="N93">
        <f>(Tabla134[[#This Row],[Dato]]-86.46938776)</f>
        <v>4.5306122399999964</v>
      </c>
      <c r="O93">
        <f>(Tabla134[[#This Row],[g-media]]^2)</f>
        <v>20.526447269237785</v>
      </c>
      <c r="P93">
        <f>(Tabla134[[#This Row],[(g-media)^2]]*Tabla134[[#This Row],[P(g)]])</f>
        <v>0.83781417425460336</v>
      </c>
    </row>
    <row r="94" spans="11:16" x14ac:dyDescent="0.25">
      <c r="K94">
        <v>92</v>
      </c>
      <c r="L94">
        <v>0</v>
      </c>
      <c r="M94">
        <f>(Tabla134[[#This Row],[Frecuencia]]/49)</f>
        <v>0</v>
      </c>
      <c r="N94">
        <f>(Tabla134[[#This Row],[Dato]]-86.46938776)</f>
        <v>5.5306122399999964</v>
      </c>
      <c r="O94">
        <f>(Tabla134[[#This Row],[g-media]]^2)</f>
        <v>30.587671749237778</v>
      </c>
      <c r="P94">
        <f>(Tabla134[[#This Row],[(g-media)^2]]*Tabla134[[#This Row],[P(g)]])</f>
        <v>0</v>
      </c>
    </row>
    <row r="95" spans="11:16" x14ac:dyDescent="0.25">
      <c r="K95">
        <v>93</v>
      </c>
      <c r="L95">
        <v>1</v>
      </c>
      <c r="M95">
        <f>(Tabla134[[#This Row],[Frecuencia]]/49)</f>
        <v>2.0408163265306121E-2</v>
      </c>
      <c r="N95">
        <f>(Tabla134[[#This Row],[Dato]]-86.46938776)</f>
        <v>6.5306122399999964</v>
      </c>
      <c r="O95">
        <f>(Tabla134[[#This Row],[g-media]]^2)</f>
        <v>42.648896229237771</v>
      </c>
      <c r="P95">
        <f>(Tabla134[[#This Row],[(g-media)^2]]*Tabla134[[#This Row],[P(g)]])</f>
        <v>0.87038563733138297</v>
      </c>
    </row>
    <row r="96" spans="11:16" x14ac:dyDescent="0.25">
      <c r="K96">
        <v>94</v>
      </c>
      <c r="L96">
        <v>1</v>
      </c>
      <c r="M96">
        <f>(Tabla134[[#This Row],[Frecuencia]]/49)</f>
        <v>2.0408163265306121E-2</v>
      </c>
      <c r="N96">
        <f>(Tabla134[[#This Row],[Dato]]-86.46938776)</f>
        <v>7.5306122399999964</v>
      </c>
      <c r="O96">
        <f>(Tabla134[[#This Row],[g-media]]^2)</f>
        <v>56.710120709237763</v>
      </c>
      <c r="P96">
        <f>(Tabla134[[#This Row],[(g-media)^2]]*Tabla134[[#This Row],[P(g)]])</f>
        <v>1.157349402229342</v>
      </c>
    </row>
    <row r="97" spans="11:16" x14ac:dyDescent="0.25">
      <c r="K97">
        <v>95</v>
      </c>
      <c r="L97">
        <v>0</v>
      </c>
      <c r="M97">
        <f>(Tabla134[[#This Row],[Frecuencia]]/49)</f>
        <v>0</v>
      </c>
      <c r="N97">
        <f>(Tabla134[[#This Row],[Dato]]-86.46938776)</f>
        <v>8.5306122399999964</v>
      </c>
      <c r="O97">
        <f>(Tabla134[[#This Row],[g-media]]^2)</f>
        <v>72.771345189237749</v>
      </c>
      <c r="P97">
        <f>(Tabla134[[#This Row],[(g-media)^2]]*Tabla134[[#This Row],[P(g)]])</f>
        <v>0</v>
      </c>
    </row>
    <row r="98" spans="11:16" x14ac:dyDescent="0.25">
      <c r="K98">
        <v>96</v>
      </c>
      <c r="L98">
        <v>0</v>
      </c>
      <c r="M98">
        <f>(Tabla134[[#This Row],[Frecuencia]]/49)</f>
        <v>0</v>
      </c>
      <c r="N98">
        <f>(Tabla134[[#This Row],[Dato]]-86.46938776)</f>
        <v>9.5306122399999964</v>
      </c>
      <c r="O98">
        <f>(Tabla134[[#This Row],[g-media]]^2)</f>
        <v>90.832569669237742</v>
      </c>
      <c r="P98">
        <f>(Tabla134[[#This Row],[(g-media)^2]]*Tabla134[[#This Row],[P(g)]])</f>
        <v>0</v>
      </c>
    </row>
    <row r="99" spans="11:16" x14ac:dyDescent="0.25">
      <c r="K99">
        <v>97</v>
      </c>
      <c r="L99">
        <v>0</v>
      </c>
      <c r="M99">
        <f>(Tabla134[[#This Row],[Frecuencia]]/49)</f>
        <v>0</v>
      </c>
      <c r="N99">
        <f>(Tabla134[[#This Row],[Dato]]-86.46938776)</f>
        <v>10.530612239999996</v>
      </c>
      <c r="O99">
        <f>(Tabla134[[#This Row],[g-media]]^2)</f>
        <v>110.89379414923773</v>
      </c>
      <c r="P99">
        <f>(Tabla134[[#This Row],[(g-media)^2]]*Tabla134[[#This Row],[P(g)]])</f>
        <v>0</v>
      </c>
    </row>
    <row r="100" spans="11:16" x14ac:dyDescent="0.25">
      <c r="K100">
        <v>98</v>
      </c>
      <c r="L100">
        <v>0</v>
      </c>
      <c r="M100">
        <f>(Tabla134[[#This Row],[Frecuencia]]/49)</f>
        <v>0</v>
      </c>
      <c r="N100">
        <f>(Tabla134[[#This Row],[Dato]]-86.46938776)</f>
        <v>11.530612239999996</v>
      </c>
      <c r="O100">
        <f>(Tabla134[[#This Row],[g-media]]^2)</f>
        <v>132.95501862923774</v>
      </c>
      <c r="P100">
        <f>(Tabla134[[#This Row],[(g-media)^2]]*Tabla134[[#This Row],[P(g)]])</f>
        <v>0</v>
      </c>
    </row>
    <row r="101" spans="11:16" x14ac:dyDescent="0.25">
      <c r="K101">
        <v>99</v>
      </c>
      <c r="L101">
        <v>0</v>
      </c>
      <c r="M101">
        <f>(Tabla134[[#This Row],[Frecuencia]]/49)</f>
        <v>0</v>
      </c>
      <c r="N101">
        <f>(Tabla134[[#This Row],[Dato]]-86.46938776)</f>
        <v>12.530612239999996</v>
      </c>
      <c r="O101">
        <f>(Tabla134[[#This Row],[g-media]]^2)</f>
        <v>157.01624310923773</v>
      </c>
      <c r="P101">
        <f>(Tabla134[[#This Row],[(g-media)^2]]*Tabla134[[#This Row],[P(g)]])</f>
        <v>0</v>
      </c>
    </row>
    <row r="102" spans="11:16" x14ac:dyDescent="0.25">
      <c r="K102">
        <v>100</v>
      </c>
      <c r="L102">
        <v>1</v>
      </c>
      <c r="M102">
        <f>(Tabla134[[#This Row],[Frecuencia]]/49)</f>
        <v>2.0408163265306121E-2</v>
      </c>
      <c r="N102">
        <f>(Tabla134[[#This Row],[Dato]]-86.46938776)</f>
        <v>13.530612239999996</v>
      </c>
      <c r="O102">
        <f>(Tabla134[[#This Row],[g-media]]^2)</f>
        <v>183.07746758923773</v>
      </c>
      <c r="P102">
        <f>(Tabla134[[#This Row],[(g-media)^2]]*Tabla134[[#This Row],[P(g)]])</f>
        <v>3.7362748487599533</v>
      </c>
    </row>
    <row r="103" spans="11:16" x14ac:dyDescent="0.25">
      <c r="K103">
        <v>101</v>
      </c>
      <c r="L103">
        <v>0</v>
      </c>
      <c r="M103">
        <f>(Tabla134[[#This Row],[Frecuencia]]/49)</f>
        <v>0</v>
      </c>
      <c r="N103">
        <f>(Tabla134[[#This Row],[Dato]]-86.46938776)</f>
        <v>14.530612239999996</v>
      </c>
      <c r="O103">
        <f>(Tabla134[[#This Row],[g-media]]^2)</f>
        <v>211.13869206923772</v>
      </c>
      <c r="P103">
        <f>(Tabla134[[#This Row],[(g-media)^2]]*Tabla134[[#This Row],[P(g)]])</f>
        <v>0</v>
      </c>
    </row>
    <row r="104" spans="11:16" x14ac:dyDescent="0.25">
      <c r="K104">
        <v>102</v>
      </c>
      <c r="L104">
        <v>0</v>
      </c>
      <c r="M104">
        <f>(Tabla134[[#This Row],[Frecuencia]]/49)</f>
        <v>0</v>
      </c>
      <c r="N104">
        <f>(Tabla134[[#This Row],[Dato]]-86.46938776)</f>
        <v>15.530612239999996</v>
      </c>
      <c r="O104">
        <f>(Tabla134[[#This Row],[g-media]]^2)</f>
        <v>241.19991654923771</v>
      </c>
      <c r="P104">
        <f>(Tabla134[[#This Row],[(g-media)^2]]*Tabla134[[#This Row],[P(g)]])</f>
        <v>0</v>
      </c>
    </row>
    <row r="105" spans="11:16" x14ac:dyDescent="0.25">
      <c r="K105">
        <v>103</v>
      </c>
      <c r="L105">
        <v>1</v>
      </c>
      <c r="M105">
        <f>(Tabla134[[#This Row],[Frecuencia]]/49)</f>
        <v>2.0408163265306121E-2</v>
      </c>
      <c r="N105">
        <f>(Tabla134[[#This Row],[Dato]]-86.46938776)</f>
        <v>16.530612239999996</v>
      </c>
      <c r="O105">
        <f>(Tabla134[[#This Row],[g-media]]^2)</f>
        <v>273.26114102923771</v>
      </c>
      <c r="P105">
        <f>(Tabla134[[#This Row],[(g-media)^2]]*Tabla134[[#This Row],[P(g)]])</f>
        <v>5.5767579801885239</v>
      </c>
    </row>
    <row r="106" spans="11:16" x14ac:dyDescent="0.25">
      <c r="K106">
        <v>104</v>
      </c>
      <c r="L106">
        <v>0</v>
      </c>
      <c r="M106">
        <f>(Tabla134[[#This Row],[Frecuencia]]/49)</f>
        <v>0</v>
      </c>
      <c r="N106">
        <f>(Tabla134[[#This Row],[Dato]]-86.46938776)</f>
        <v>17.530612239999996</v>
      </c>
      <c r="O106">
        <f>(Tabla134[[#This Row],[g-media]]^2)</f>
        <v>307.32236550923767</v>
      </c>
      <c r="P106">
        <f>(Tabla134[[#This Row],[(g-media)^2]]*Tabla134[[#This Row],[P(g)]])</f>
        <v>0</v>
      </c>
    </row>
    <row r="107" spans="11:16" x14ac:dyDescent="0.25">
      <c r="K107">
        <v>105</v>
      </c>
      <c r="L107">
        <v>0</v>
      </c>
      <c r="M107">
        <f>(Tabla134[[#This Row],[Frecuencia]]/49)</f>
        <v>0</v>
      </c>
      <c r="N107">
        <f>(Tabla134[[#This Row],[Dato]]-86.46938776)</f>
        <v>18.530612239999996</v>
      </c>
      <c r="O107">
        <f>(Tabla134[[#This Row],[g-media]]^2)</f>
        <v>343.38358998923769</v>
      </c>
      <c r="P107">
        <f>(Tabla134[[#This Row],[(g-media)^2]]*Tabla134[[#This Row],[P(g)]])</f>
        <v>0</v>
      </c>
    </row>
    <row r="108" spans="11:16" x14ac:dyDescent="0.25">
      <c r="K108">
        <v>106</v>
      </c>
      <c r="L108">
        <v>0</v>
      </c>
      <c r="M108">
        <f>(Tabla134[[#This Row],[Frecuencia]]/49)</f>
        <v>0</v>
      </c>
      <c r="N108">
        <f>(Tabla134[[#This Row],[Dato]]-86.46938776)</f>
        <v>19.530612239999996</v>
      </c>
      <c r="O108">
        <f>(Tabla134[[#This Row],[g-media]]^2)</f>
        <v>381.44481446923766</v>
      </c>
      <c r="P108">
        <f>(Tabla134[[#This Row],[(g-media)^2]]*Tabla134[[#This Row],[P(g)]])</f>
        <v>0</v>
      </c>
    </row>
    <row r="109" spans="11:16" x14ac:dyDescent="0.25">
      <c r="K109">
        <v>107</v>
      </c>
      <c r="L109">
        <v>2</v>
      </c>
      <c r="M109">
        <f>(Tabla134[[#This Row],[Frecuencia]]/49)</f>
        <v>4.0816326530612242E-2</v>
      </c>
      <c r="N109">
        <f>(Tabla134[[#This Row],[Dato]]-86.46938776)</f>
        <v>20.530612239999996</v>
      </c>
      <c r="O109">
        <f>(Tabla134[[#This Row],[g-media]]^2)</f>
        <v>421.50603894923768</v>
      </c>
      <c r="P109">
        <f>(Tabla134[[#This Row],[(g-media)^2]]*Tabla134[[#This Row],[P(g)]])</f>
        <v>17.204328120377046</v>
      </c>
    </row>
    <row r="110" spans="11:16" x14ac:dyDescent="0.25">
      <c r="K110">
        <v>108</v>
      </c>
      <c r="L110">
        <v>0</v>
      </c>
      <c r="M110">
        <f>(Tabla134[[#This Row],[Frecuencia]]/49)</f>
        <v>0</v>
      </c>
      <c r="N110">
        <f>(Tabla134[[#This Row],[Dato]]-86.46938776)</f>
        <v>21.530612239999996</v>
      </c>
      <c r="O110">
        <f>(Tabla134[[#This Row],[g-media]]^2)</f>
        <v>463.56726342923764</v>
      </c>
      <c r="P110">
        <f>(Tabla134[[#This Row],[(g-media)^2]]*Tabla134[[#This Row],[P(g)]])</f>
        <v>0</v>
      </c>
    </row>
    <row r="111" spans="11:16" x14ac:dyDescent="0.25">
      <c r="K111">
        <v>109</v>
      </c>
      <c r="L111">
        <v>0</v>
      </c>
      <c r="M111">
        <f>(Tabla134[[#This Row],[Frecuencia]]/49)</f>
        <v>0</v>
      </c>
      <c r="N111">
        <f>(Tabla134[[#This Row],[Dato]]-86.46938776)</f>
        <v>22.530612239999996</v>
      </c>
      <c r="O111">
        <f>(Tabla134[[#This Row],[g-media]]^2)</f>
        <v>507.62848790923766</v>
      </c>
      <c r="P111">
        <f>(Tabla134[[#This Row],[(g-media)^2]]*Tabla134[[#This Row],[P(g)]])</f>
        <v>0</v>
      </c>
    </row>
    <row r="112" spans="11:16" x14ac:dyDescent="0.25">
      <c r="K112">
        <v>110</v>
      </c>
      <c r="L112">
        <v>1</v>
      </c>
      <c r="M112">
        <f>(Tabla134[[#This Row],[Frecuencia]]/49)</f>
        <v>2.0408163265306121E-2</v>
      </c>
      <c r="N112">
        <f>(Tabla134[[#This Row],[Dato]]-86.46938776)</f>
        <v>23.530612239999996</v>
      </c>
      <c r="O112">
        <f>(Tabla134[[#This Row],[g-media]]^2)</f>
        <v>553.68971238923768</v>
      </c>
      <c r="P112">
        <f>(Tabla134[[#This Row],[(g-media)^2]]*Tabla134[[#This Row],[P(g)]])</f>
        <v>11.299790048759952</v>
      </c>
    </row>
    <row r="113" spans="11:16" x14ac:dyDescent="0.25">
      <c r="K113">
        <v>111</v>
      </c>
      <c r="L113">
        <v>0</v>
      </c>
      <c r="M113">
        <f>(Tabla134[[#This Row],[Frecuencia]]/49)</f>
        <v>0</v>
      </c>
      <c r="N113">
        <f>(Tabla134[[#This Row],[Dato]]-86.46938776)</f>
        <v>24.530612239999996</v>
      </c>
      <c r="O113">
        <f>(Tabla134[[#This Row],[g-media]]^2)</f>
        <v>601.75093686923765</v>
      </c>
      <c r="P113">
        <f>(Tabla134[[#This Row],[(g-media)^2]]*Tabla134[[#This Row],[P(g)]])</f>
        <v>0</v>
      </c>
    </row>
    <row r="114" spans="11:16" x14ac:dyDescent="0.25">
      <c r="K114">
        <v>112</v>
      </c>
      <c r="L114">
        <v>0</v>
      </c>
      <c r="M114">
        <f>(Tabla134[[#This Row],[Frecuencia]]/49)</f>
        <v>0</v>
      </c>
      <c r="N114">
        <f>(Tabla134[[#This Row],[Dato]]-86.46938776)</f>
        <v>25.530612239999996</v>
      </c>
      <c r="O114">
        <f>(Tabla134[[#This Row],[g-media]]^2)</f>
        <v>651.81216134923761</v>
      </c>
      <c r="P114">
        <f>(Tabla134[[#This Row],[(g-media)^2]]*Tabla134[[#This Row],[P(g)]])</f>
        <v>0</v>
      </c>
    </row>
    <row r="115" spans="11:16" x14ac:dyDescent="0.25">
      <c r="K115">
        <v>113</v>
      </c>
      <c r="L115">
        <v>0</v>
      </c>
      <c r="M115">
        <f>(Tabla134[[#This Row],[Frecuencia]]/49)</f>
        <v>0</v>
      </c>
      <c r="N115">
        <f>(Tabla134[[#This Row],[Dato]]-86.46938776)</f>
        <v>26.530612239999996</v>
      </c>
      <c r="O115">
        <f>(Tabla134[[#This Row],[g-media]]^2)</f>
        <v>703.87338582923758</v>
      </c>
      <c r="P115">
        <f>(Tabla134[[#This Row],[(g-media)^2]]*Tabla134[[#This Row],[P(g)]])</f>
        <v>0</v>
      </c>
    </row>
    <row r="116" spans="11:16" x14ac:dyDescent="0.25">
      <c r="K116">
        <v>114</v>
      </c>
      <c r="L116">
        <v>1</v>
      </c>
      <c r="M116">
        <f>(Tabla134[[#This Row],[Frecuencia]]/49)</f>
        <v>2.0408163265306121E-2</v>
      </c>
      <c r="N116">
        <f>(Tabla134[[#This Row],[Dato]]-86.46938776)</f>
        <v>27.530612239999996</v>
      </c>
      <c r="O116">
        <f>(Tabla134[[#This Row],[g-media]]^2)</f>
        <v>757.93461030923766</v>
      </c>
      <c r="P116">
        <f>(Tabla134[[#This Row],[(g-media)^2]]*Tabla134[[#This Row],[P(g)]])</f>
        <v>15.468053271617094</v>
      </c>
    </row>
    <row r="117" spans="11:16" x14ac:dyDescent="0.25">
      <c r="K117">
        <v>115</v>
      </c>
      <c r="L117">
        <v>0</v>
      </c>
      <c r="M117">
        <f>(Tabla134[[#This Row],[Frecuencia]]/49)</f>
        <v>0</v>
      </c>
      <c r="N117">
        <f>(Tabla134[[#This Row],[Dato]]-86.46938776)</f>
        <v>28.530612239999996</v>
      </c>
      <c r="O117">
        <f>(Tabla134[[#This Row],[g-media]]^2)</f>
        <v>813.99583478923762</v>
      </c>
      <c r="P117">
        <f>(Tabla134[[#This Row],[(g-media)^2]]*Tabla134[[#This Row],[P(g)]])</f>
        <v>0</v>
      </c>
    </row>
    <row r="118" spans="11:16" x14ac:dyDescent="0.25">
      <c r="K118">
        <v>116</v>
      </c>
      <c r="L118">
        <v>0</v>
      </c>
      <c r="M118">
        <f>(Tabla134[[#This Row],[Frecuencia]]/49)</f>
        <v>0</v>
      </c>
      <c r="N118">
        <f>(Tabla134[[#This Row],[Dato]]-86.46938776)</f>
        <v>29.530612239999996</v>
      </c>
      <c r="O118">
        <f>(Tabla134[[#This Row],[g-media]]^2)</f>
        <v>872.05705926923758</v>
      </c>
      <c r="P118">
        <f>(Tabla134[[#This Row],[(g-media)^2]]*Tabla134[[#This Row],[P(g)]])</f>
        <v>0</v>
      </c>
    </row>
    <row r="119" spans="11:16" x14ac:dyDescent="0.25">
      <c r="K119">
        <v>117</v>
      </c>
      <c r="L119">
        <v>2</v>
      </c>
      <c r="M119">
        <f>(Tabla134[[#This Row],[Frecuencia]]/49)</f>
        <v>4.0816326530612242E-2</v>
      </c>
      <c r="N119">
        <f>(Tabla134[[#This Row],[Dato]]-86.46938776)</f>
        <v>30.530612239999996</v>
      </c>
      <c r="O119">
        <f>(Tabla134[[#This Row],[g-media]]^2)</f>
        <v>932.11828374923755</v>
      </c>
      <c r="P119">
        <f>(Tabla134[[#This Row],[(g-media)^2]]*Tabla134[[#This Row],[P(g)]])</f>
        <v>38.045644234662753</v>
      </c>
    </row>
    <row r="120" spans="11:16" x14ac:dyDescent="0.25">
      <c r="K120">
        <v>118</v>
      </c>
      <c r="L120">
        <v>0</v>
      </c>
      <c r="M120">
        <f>(Tabla134[[#This Row],[Frecuencia]]/49)</f>
        <v>0</v>
      </c>
      <c r="N120">
        <f>(Tabla134[[#This Row],[Dato]]-86.46938776)</f>
        <v>31.530612239999996</v>
      </c>
      <c r="O120">
        <f>(Tabla134[[#This Row],[g-media]]^2)</f>
        <v>994.17950822923763</v>
      </c>
      <c r="P120">
        <f>(Tabla134[[#This Row],[(g-media)^2]]*Tabla134[[#This Row],[P(g)]])</f>
        <v>0</v>
      </c>
    </row>
    <row r="121" spans="11:16" x14ac:dyDescent="0.25">
      <c r="K121">
        <v>119</v>
      </c>
      <c r="L121">
        <v>0</v>
      </c>
      <c r="M121">
        <f>(Tabla134[[#This Row],[Frecuencia]]/49)</f>
        <v>0</v>
      </c>
      <c r="N121">
        <f>(Tabla134[[#This Row],[Dato]]-86.46938776)</f>
        <v>32.530612239999996</v>
      </c>
      <c r="O121">
        <f>(Tabla134[[#This Row],[g-media]]^2)</f>
        <v>1058.2407327092376</v>
      </c>
      <c r="P121">
        <f>(Tabla134[[#This Row],[(g-media)^2]]*Tabla134[[#This Row],[P(g)]])</f>
        <v>0</v>
      </c>
    </row>
    <row r="122" spans="11:16" x14ac:dyDescent="0.25">
      <c r="K122">
        <v>120</v>
      </c>
      <c r="L122">
        <v>0</v>
      </c>
      <c r="M122">
        <f>(Tabla134[[#This Row],[Frecuencia]]/49)</f>
        <v>0</v>
      </c>
      <c r="N122">
        <f>(Tabla134[[#This Row],[Dato]]-86.46938776)</f>
        <v>33.530612239999996</v>
      </c>
      <c r="O122">
        <f>(Tabla134[[#This Row],[g-media]]^2)</f>
        <v>1124.3019571892376</v>
      </c>
      <c r="P122">
        <f>(Tabla134[[#This Row],[(g-media)^2]]*Tabla134[[#This Row],[P(g)]])</f>
        <v>0</v>
      </c>
    </row>
    <row r="123" spans="11:16" x14ac:dyDescent="0.25">
      <c r="K123">
        <v>121</v>
      </c>
      <c r="L123">
        <v>0</v>
      </c>
      <c r="M123">
        <f>(Tabla134[[#This Row],[Frecuencia]]/49)</f>
        <v>0</v>
      </c>
      <c r="N123">
        <f>(Tabla134[[#This Row],[Dato]]-86.46938776)</f>
        <v>34.530612239999996</v>
      </c>
      <c r="O123">
        <f>(Tabla134[[#This Row],[g-media]]^2)</f>
        <v>1192.3631816692375</v>
      </c>
      <c r="P123">
        <f>(Tabla134[[#This Row],[(g-media)^2]]*Tabla134[[#This Row],[P(g)]])</f>
        <v>0</v>
      </c>
    </row>
    <row r="124" spans="11:16" x14ac:dyDescent="0.25">
      <c r="K124">
        <v>122</v>
      </c>
      <c r="L124">
        <v>0</v>
      </c>
      <c r="M124">
        <f>(Tabla134[[#This Row],[Frecuencia]]/49)</f>
        <v>0</v>
      </c>
      <c r="N124">
        <f>(Tabla134[[#This Row],[Dato]]-86.46938776)</f>
        <v>35.530612239999996</v>
      </c>
      <c r="O124">
        <f>(Tabla134[[#This Row],[g-media]]^2)</f>
        <v>1262.4244061492375</v>
      </c>
      <c r="P124">
        <f>(Tabla134[[#This Row],[(g-media)^2]]*Tabla134[[#This Row],[P(g)]])</f>
        <v>0</v>
      </c>
    </row>
    <row r="125" spans="11:16" x14ac:dyDescent="0.25">
      <c r="K125">
        <v>123</v>
      </c>
      <c r="L125">
        <v>0</v>
      </c>
      <c r="M125">
        <f>(Tabla134[[#This Row],[Frecuencia]]/49)</f>
        <v>0</v>
      </c>
      <c r="N125">
        <f>(Tabla134[[#This Row],[Dato]]-86.46938776)</f>
        <v>36.530612239999996</v>
      </c>
      <c r="O125">
        <f>(Tabla134[[#This Row],[g-media]]^2)</f>
        <v>1334.4856306292374</v>
      </c>
      <c r="P125">
        <f>(Tabla134[[#This Row],[(g-media)^2]]*Tabla134[[#This Row],[P(g)]])</f>
        <v>0</v>
      </c>
    </row>
    <row r="126" spans="11:16" x14ac:dyDescent="0.25">
      <c r="K126">
        <v>124</v>
      </c>
      <c r="L126">
        <v>0</v>
      </c>
      <c r="M126">
        <f>(Tabla134[[#This Row],[Frecuencia]]/49)</f>
        <v>0</v>
      </c>
      <c r="N126">
        <f>(Tabla134[[#This Row],[Dato]]-86.46938776)</f>
        <v>37.530612239999996</v>
      </c>
      <c r="O126">
        <f>(Tabla134[[#This Row],[g-media]]^2)</f>
        <v>1408.5468551092376</v>
      </c>
      <c r="P126">
        <f>(Tabla134[[#This Row],[(g-media)^2]]*Tabla134[[#This Row],[P(g)]])</f>
        <v>0</v>
      </c>
    </row>
    <row r="127" spans="11:16" x14ac:dyDescent="0.25">
      <c r="K127">
        <v>125</v>
      </c>
      <c r="L127">
        <v>0</v>
      </c>
      <c r="M127">
        <f>(Tabla134[[#This Row],[Frecuencia]]/49)</f>
        <v>0</v>
      </c>
      <c r="N127">
        <f>(Tabla134[[#This Row],[Dato]]-86.46938776)</f>
        <v>38.530612239999996</v>
      </c>
      <c r="O127">
        <f>(Tabla134[[#This Row],[g-media]]^2)</f>
        <v>1484.6080795892376</v>
      </c>
      <c r="P127">
        <f>(Tabla134[[#This Row],[(g-media)^2]]*Tabla134[[#This Row],[P(g)]])</f>
        <v>0</v>
      </c>
    </row>
    <row r="128" spans="11:16" x14ac:dyDescent="0.25">
      <c r="K128">
        <v>126</v>
      </c>
      <c r="L128">
        <v>0</v>
      </c>
      <c r="M128">
        <f>(Tabla134[[#This Row],[Frecuencia]]/49)</f>
        <v>0</v>
      </c>
      <c r="N128">
        <f>(Tabla134[[#This Row],[Dato]]-86.46938776)</f>
        <v>39.530612239999996</v>
      </c>
      <c r="O128">
        <f>(Tabla134[[#This Row],[g-media]]^2)</f>
        <v>1562.6693040692376</v>
      </c>
      <c r="P128">
        <f>(Tabla134[[#This Row],[(g-media)^2]]*Tabla134[[#This Row],[P(g)]])</f>
        <v>0</v>
      </c>
    </row>
    <row r="129" spans="11:16" x14ac:dyDescent="0.25">
      <c r="K129">
        <v>127</v>
      </c>
      <c r="L129">
        <v>0</v>
      </c>
      <c r="M129">
        <f>(Tabla134[[#This Row],[Frecuencia]]/49)</f>
        <v>0</v>
      </c>
      <c r="N129">
        <f>(Tabla134[[#This Row],[Dato]]-86.46938776)</f>
        <v>40.530612239999996</v>
      </c>
      <c r="O129">
        <f>(Tabla134[[#This Row],[g-media]]^2)</f>
        <v>1642.7305285492375</v>
      </c>
      <c r="P129">
        <f>(Tabla134[[#This Row],[(g-media)^2]]*Tabla134[[#This Row],[P(g)]])</f>
        <v>0</v>
      </c>
    </row>
    <row r="130" spans="11:16" x14ac:dyDescent="0.25">
      <c r="K130">
        <v>128</v>
      </c>
      <c r="L130">
        <v>0</v>
      </c>
      <c r="M130">
        <f>(Tabla134[[#This Row],[Frecuencia]]/49)</f>
        <v>0</v>
      </c>
      <c r="N130">
        <f>(Tabla134[[#This Row],[Dato]]-86.46938776)</f>
        <v>41.530612239999996</v>
      </c>
      <c r="O130">
        <f>(Tabla134[[#This Row],[g-media]]^2)</f>
        <v>1724.7917530292375</v>
      </c>
      <c r="P130">
        <f>(Tabla134[[#This Row],[(g-media)^2]]*Tabla134[[#This Row],[P(g)]])</f>
        <v>0</v>
      </c>
    </row>
    <row r="131" spans="11:16" x14ac:dyDescent="0.25">
      <c r="K131">
        <v>129</v>
      </c>
      <c r="L131">
        <v>0</v>
      </c>
      <c r="M131">
        <f>(Tabla134[[#This Row],[Frecuencia]]/49)</f>
        <v>0</v>
      </c>
      <c r="N131">
        <f>(Tabla134[[#This Row],[Dato]]-86.46938776)</f>
        <v>42.530612239999996</v>
      </c>
      <c r="O131">
        <f>(Tabla134[[#This Row],[g-media]]^2)</f>
        <v>1808.8529775092375</v>
      </c>
      <c r="P131">
        <f>(Tabla134[[#This Row],[(g-media)^2]]*Tabla134[[#This Row],[P(g)]])</f>
        <v>0</v>
      </c>
    </row>
    <row r="132" spans="11:16" x14ac:dyDescent="0.25">
      <c r="K132">
        <v>130</v>
      </c>
      <c r="L132">
        <v>0</v>
      </c>
      <c r="M132">
        <f>(Tabla134[[#This Row],[Frecuencia]]/49)</f>
        <v>0</v>
      </c>
      <c r="N132">
        <f>(Tabla134[[#This Row],[Dato]]-86.46938776)</f>
        <v>43.530612239999996</v>
      </c>
      <c r="O132">
        <f>(Tabla134[[#This Row],[g-media]]^2)</f>
        <v>1894.9142019892374</v>
      </c>
      <c r="P132">
        <f>(Tabla134[[#This Row],[(g-media)^2]]*Tabla134[[#This Row],[P(g)]])</f>
        <v>0</v>
      </c>
    </row>
    <row r="133" spans="11:16" x14ac:dyDescent="0.25">
      <c r="K133">
        <v>131</v>
      </c>
      <c r="L133">
        <v>0</v>
      </c>
      <c r="M133">
        <f>(Tabla134[[#This Row],[Frecuencia]]/49)</f>
        <v>0</v>
      </c>
      <c r="N133">
        <f>(Tabla134[[#This Row],[Dato]]-86.46938776)</f>
        <v>44.530612239999996</v>
      </c>
      <c r="O133">
        <f>(Tabla134[[#This Row],[g-media]]^2)</f>
        <v>1982.9754264692374</v>
      </c>
      <c r="P133">
        <f>(Tabla134[[#This Row],[(g-media)^2]]*Tabla134[[#This Row],[P(g)]])</f>
        <v>0</v>
      </c>
    </row>
    <row r="134" spans="11:16" x14ac:dyDescent="0.25">
      <c r="K134">
        <v>132</v>
      </c>
      <c r="L134">
        <v>0</v>
      </c>
      <c r="M134">
        <f>(Tabla134[[#This Row],[Frecuencia]]/49)</f>
        <v>0</v>
      </c>
      <c r="N134">
        <f>(Tabla134[[#This Row],[Dato]]-86.46938776)</f>
        <v>45.530612239999996</v>
      </c>
      <c r="O134">
        <f>(Tabla134[[#This Row],[g-media]]^2)</f>
        <v>2073.0366509492374</v>
      </c>
      <c r="P134">
        <f>(Tabla134[[#This Row],[(g-media)^2]]*Tabla134[[#This Row],[P(g)]])</f>
        <v>0</v>
      </c>
    </row>
    <row r="135" spans="11:16" x14ac:dyDescent="0.25">
      <c r="K135">
        <v>133</v>
      </c>
      <c r="L135">
        <v>1</v>
      </c>
      <c r="M135">
        <f>(Tabla134[[#This Row],[Frecuencia]]/49)</f>
        <v>2.0408163265306121E-2</v>
      </c>
      <c r="N135">
        <f>(Tabla134[[#This Row],[Dato]]-86.46938776)</f>
        <v>46.530612239999996</v>
      </c>
      <c r="O135">
        <f>(Tabla134[[#This Row],[g-media]]^2)</f>
        <v>2165.0978754292373</v>
      </c>
      <c r="P135">
        <f>(Tabla134[[#This Row],[(g-media)^2]]*Tabla134[[#This Row],[P(g)]])</f>
        <v>44.18567092712729</v>
      </c>
    </row>
    <row r="136" spans="11:16" x14ac:dyDescent="0.25">
      <c r="K136">
        <v>134</v>
      </c>
      <c r="L136">
        <v>1</v>
      </c>
      <c r="M136">
        <f>(Tabla134[[#This Row],[Frecuencia]]/49)</f>
        <v>2.0408163265306121E-2</v>
      </c>
      <c r="N136">
        <f>(Tabla134[[#This Row],[Dato]]-86.46938776)</f>
        <v>47.530612239999996</v>
      </c>
      <c r="O136">
        <f>(Tabla134[[#This Row],[g-media]]^2)</f>
        <v>2259.1590999092373</v>
      </c>
      <c r="P136">
        <f>(Tabla134[[#This Row],[(g-media)^2]]*Tabla134[[#This Row],[P(g)]])</f>
        <v>46.105287753249733</v>
      </c>
    </row>
    <row r="137" spans="11:16" x14ac:dyDescent="0.25">
      <c r="K137">
        <v>135</v>
      </c>
      <c r="L137">
        <v>0</v>
      </c>
      <c r="M137">
        <f>(Tabla134[[#This Row],[Frecuencia]]/49)</f>
        <v>0</v>
      </c>
      <c r="N137">
        <f>(Tabla134[[#This Row],[Dato]]-86.46938776)</f>
        <v>48.530612239999996</v>
      </c>
      <c r="O137">
        <f>(Tabla134[[#This Row],[g-media]]^2)</f>
        <v>2355.2203243892372</v>
      </c>
      <c r="P137">
        <f>(Tabla134[[#This Row],[(g-media)^2]]*Tabla134[[#This Row],[P(g)]])</f>
        <v>0</v>
      </c>
    </row>
    <row r="138" spans="11:16" x14ac:dyDescent="0.25">
      <c r="K138">
        <v>136</v>
      </c>
      <c r="L138">
        <v>0</v>
      </c>
      <c r="M138">
        <f>(Tabla134[[#This Row],[Frecuencia]]/49)</f>
        <v>0</v>
      </c>
      <c r="N138">
        <f>(Tabla134[[#This Row],[Dato]]-86.46938776)</f>
        <v>49.530612239999996</v>
      </c>
      <c r="O138">
        <f>(Tabla134[[#This Row],[g-media]]^2)</f>
        <v>2453.2815488692377</v>
      </c>
      <c r="P138">
        <f>(Tabla134[[#This Row],[(g-media)^2]]*Tabla134[[#This Row],[P(g)]])</f>
        <v>0</v>
      </c>
    </row>
    <row r="139" spans="11:16" x14ac:dyDescent="0.25">
      <c r="K139">
        <v>137</v>
      </c>
      <c r="L139">
        <v>2</v>
      </c>
      <c r="M139">
        <f>(Tabla134[[#This Row],[Frecuencia]]/49)</f>
        <v>4.0816326530612242E-2</v>
      </c>
      <c r="N139">
        <f>(Tabla134[[#This Row],[Dato]]-86.46938776)</f>
        <v>50.530612239999996</v>
      </c>
      <c r="O139">
        <f>(Tabla134[[#This Row],[g-media]]^2)</f>
        <v>2553.3427733492376</v>
      </c>
      <c r="P139">
        <f>(Tabla134[[#This Row],[(g-media)^2]]*Tabla134[[#This Row],[P(g)]])</f>
        <v>104.21807238160153</v>
      </c>
    </row>
    <row r="140" spans="11:16" x14ac:dyDescent="0.25">
      <c r="K140">
        <v>138</v>
      </c>
      <c r="L140">
        <v>0</v>
      </c>
      <c r="M140">
        <f>(Tabla134[[#This Row],[Frecuencia]]/49)</f>
        <v>0</v>
      </c>
      <c r="N140">
        <f>(Tabla134[[#This Row],[Dato]]-86.46938776)</f>
        <v>51.530612239999996</v>
      </c>
      <c r="O140">
        <f>(Tabla134[[#This Row],[g-media]]^2)</f>
        <v>2655.4039978292376</v>
      </c>
      <c r="P140">
        <f>(Tabla134[[#This Row],[(g-media)^2]]*Tabla134[[#This Row],[P(g)]])</f>
        <v>0</v>
      </c>
    </row>
    <row r="141" spans="11:16" x14ac:dyDescent="0.25">
      <c r="K141">
        <v>139</v>
      </c>
      <c r="L141">
        <v>0</v>
      </c>
      <c r="M141">
        <f>(Tabla134[[#This Row],[Frecuencia]]/49)</f>
        <v>0</v>
      </c>
      <c r="N141">
        <f>(Tabla134[[#This Row],[Dato]]-86.46938776)</f>
        <v>52.530612239999996</v>
      </c>
      <c r="O141">
        <f>(Tabla134[[#This Row],[g-media]]^2)</f>
        <v>2759.4652223092376</v>
      </c>
      <c r="P141">
        <f>(Tabla134[[#This Row],[(g-media)^2]]*Tabla134[[#This Row],[P(g)]])</f>
        <v>0</v>
      </c>
    </row>
    <row r="142" spans="11:16" x14ac:dyDescent="0.25">
      <c r="K142">
        <v>140</v>
      </c>
      <c r="L142">
        <v>1</v>
      </c>
      <c r="M142">
        <f>(Tabla134[[#This Row],[Frecuencia]]/49)</f>
        <v>2.0408163265306121E-2</v>
      </c>
      <c r="N142">
        <f>(Tabla134[[#This Row],[Dato]]-86.46938776)</f>
        <v>53.530612239999996</v>
      </c>
      <c r="O142">
        <f>(Tabla134[[#This Row],[g-media]]^2)</f>
        <v>2865.5264467892375</v>
      </c>
      <c r="P142">
        <f>(Tabla134[[#This Row],[(g-media)^2]]*Tabla134[[#This Row],[P(g)]])</f>
        <v>58.480131567127295</v>
      </c>
    </row>
    <row r="143" spans="11:16" x14ac:dyDescent="0.25">
      <c r="K143">
        <v>141</v>
      </c>
      <c r="L143">
        <v>0</v>
      </c>
      <c r="M143">
        <f>(Tabla134[[#This Row],[Frecuencia]]/49)</f>
        <v>0</v>
      </c>
      <c r="N143">
        <f>(Tabla134[[#This Row],[Dato]]-86.46938776)</f>
        <v>54.530612239999996</v>
      </c>
      <c r="O143">
        <f>(Tabla134[[#This Row],[g-media]]^2)</f>
        <v>2973.5876712692375</v>
      </c>
      <c r="P143">
        <f>(Tabla134[[#This Row],[(g-media)^2]]*Tabla134[[#This Row],[P(g)]])</f>
        <v>0</v>
      </c>
    </row>
    <row r="144" spans="11:16" x14ac:dyDescent="0.25">
      <c r="K144">
        <v>142</v>
      </c>
      <c r="L144">
        <v>1</v>
      </c>
      <c r="M144">
        <f>(Tabla134[[#This Row],[Frecuencia]]/49)</f>
        <v>2.0408163265306121E-2</v>
      </c>
      <c r="N144">
        <f>(Tabla134[[#This Row],[Dato]]-86.46938776)</f>
        <v>55.530612239999996</v>
      </c>
      <c r="O144">
        <f>(Tabla134[[#This Row],[g-media]]^2)</f>
        <v>3083.6488957492375</v>
      </c>
      <c r="P144">
        <f>(Tabla134[[#This Row],[(g-media)^2]]*Tabla134[[#This Row],[P(g)]])</f>
        <v>62.931610117331374</v>
      </c>
    </row>
    <row r="145" spans="11:16" x14ac:dyDescent="0.25">
      <c r="K145">
        <v>143</v>
      </c>
      <c r="L145">
        <v>0</v>
      </c>
      <c r="M145">
        <f>(Tabla134[[#This Row],[Frecuencia]]/49)</f>
        <v>0</v>
      </c>
      <c r="N145">
        <f>(Tabla134[[#This Row],[Dato]]-86.46938776)</f>
        <v>56.530612239999996</v>
      </c>
      <c r="O145">
        <f>(Tabla134[[#This Row],[g-media]]^2)</f>
        <v>3195.7101202292374</v>
      </c>
      <c r="P145">
        <f>(Tabla134[[#This Row],[(g-media)^2]]*Tabla134[[#This Row],[P(g)]])</f>
        <v>0</v>
      </c>
    </row>
    <row r="146" spans="11:16" x14ac:dyDescent="0.25">
      <c r="K146">
        <v>144</v>
      </c>
      <c r="L146">
        <v>0</v>
      </c>
      <c r="M146">
        <f>(Tabla134[[#This Row],[Frecuencia]]/49)</f>
        <v>0</v>
      </c>
      <c r="N146">
        <f>(Tabla134[[#This Row],[Dato]]-86.46938776)</f>
        <v>57.530612239999996</v>
      </c>
      <c r="O146">
        <f>(Tabla134[[#This Row],[g-media]]^2)</f>
        <v>3309.7713447092374</v>
      </c>
      <c r="P146">
        <f>(Tabla134[[#This Row],[(g-media)^2]]*Tabla134[[#This Row],[P(g)]])</f>
        <v>0</v>
      </c>
    </row>
    <row r="147" spans="11:16" x14ac:dyDescent="0.25">
      <c r="K147">
        <v>145</v>
      </c>
      <c r="L147">
        <v>1</v>
      </c>
      <c r="M147">
        <f>(Tabla134[[#This Row],[Frecuencia]]/49)</f>
        <v>2.0408163265306121E-2</v>
      </c>
      <c r="N147">
        <f>(Tabla134[[#This Row],[Dato]]-86.46938776)</f>
        <v>58.530612239999996</v>
      </c>
      <c r="O147">
        <f>(Tabla134[[#This Row],[g-media]]^2)</f>
        <v>3425.8325691892373</v>
      </c>
      <c r="P147">
        <f>(Tabla134[[#This Row],[(g-media)^2]]*Tabla134[[#This Row],[P(g)]])</f>
        <v>69.914950391617083</v>
      </c>
    </row>
    <row r="148" spans="11:16" x14ac:dyDescent="0.25">
      <c r="K148">
        <v>146</v>
      </c>
      <c r="L148">
        <v>0</v>
      </c>
      <c r="M148">
        <f>(Tabla134[[#This Row],[Frecuencia]]/49)</f>
        <v>0</v>
      </c>
      <c r="N148">
        <f>(Tabla134[[#This Row],[Dato]]-86.46938776)</f>
        <v>59.530612239999996</v>
      </c>
      <c r="O148">
        <f>(Tabla134[[#This Row],[g-media]]^2)</f>
        <v>3543.8937936692373</v>
      </c>
      <c r="P148">
        <f>(Tabla134[[#This Row],[(g-media)^2]]*Tabla134[[#This Row],[P(g)]])</f>
        <v>0</v>
      </c>
    </row>
    <row r="149" spans="11:16" x14ac:dyDescent="0.25">
      <c r="K149">
        <v>147</v>
      </c>
      <c r="L149">
        <v>1</v>
      </c>
      <c r="M149">
        <f>(Tabla134[[#This Row],[Frecuencia]]/49)</f>
        <v>2.0408163265306121E-2</v>
      </c>
      <c r="N149">
        <f>(Tabla134[[#This Row],[Dato]]-86.46938776)</f>
        <v>60.530612239999996</v>
      </c>
      <c r="O149">
        <f>(Tabla134[[#This Row],[g-media]]^2)</f>
        <v>3663.9550181492373</v>
      </c>
      <c r="P149">
        <f>(Tabla134[[#This Row],[(g-media)^2]]*Tabla134[[#This Row],[P(g)]])</f>
        <v>74.774592207127284</v>
      </c>
    </row>
    <row r="150" spans="11:16" x14ac:dyDescent="0.25">
      <c r="K150">
        <v>148</v>
      </c>
      <c r="L150">
        <v>0</v>
      </c>
      <c r="M150">
        <f>(Tabla134[[#This Row],[Frecuencia]]/49)</f>
        <v>0</v>
      </c>
      <c r="N150">
        <f>(Tabla134[[#This Row],[Dato]]-86.46938776)</f>
        <v>61.530612239999996</v>
      </c>
      <c r="O150">
        <f>(Tabla134[[#This Row],[g-media]]^2)</f>
        <v>3786.0162426292372</v>
      </c>
      <c r="P150">
        <f>(Tabla134[[#This Row],[(g-media)^2]]*Tabla134[[#This Row],[P(g)]])</f>
        <v>0</v>
      </c>
    </row>
    <row r="151" spans="11:16" x14ac:dyDescent="0.25">
      <c r="K151">
        <v>149</v>
      </c>
      <c r="L151">
        <v>0</v>
      </c>
      <c r="M151">
        <f>(Tabla134[[#This Row],[Frecuencia]]/49)</f>
        <v>0</v>
      </c>
      <c r="N151">
        <f>(Tabla134[[#This Row],[Dato]]-86.46938776)</f>
        <v>62.530612239999996</v>
      </c>
      <c r="O151">
        <f>(Tabla134[[#This Row],[g-media]]^2)</f>
        <v>3910.0774671092372</v>
      </c>
      <c r="P151">
        <f>(Tabla134[[#This Row],[(g-media)^2]]*Tabla134[[#This Row],[P(g)]])</f>
        <v>0</v>
      </c>
    </row>
    <row r="152" spans="11:16" x14ac:dyDescent="0.25">
      <c r="K152">
        <v>150</v>
      </c>
      <c r="L152">
        <v>1</v>
      </c>
      <c r="M152">
        <f>(Tabla134[[#This Row],[Frecuencia]]/49)</f>
        <v>2.0408163265306121E-2</v>
      </c>
      <c r="N152">
        <f>(Tabla134[[#This Row],[Dato]]-86.46938776)</f>
        <v>63.530612239999996</v>
      </c>
      <c r="O152">
        <f>(Tabla134[[#This Row],[g-media]]^2)</f>
        <v>4036.1386915892372</v>
      </c>
      <c r="P152">
        <f>(Tabla134[[#This Row],[(g-media)^2]]*Tabla134[[#This Row],[P(g)]])</f>
        <v>82.37017737937218</v>
      </c>
    </row>
    <row r="153" spans="11:16" x14ac:dyDescent="0.25">
      <c r="K153">
        <v>151</v>
      </c>
      <c r="L153">
        <v>0</v>
      </c>
      <c r="M153">
        <f>(Tabla134[[#This Row],[Frecuencia]]/49)</f>
        <v>0</v>
      </c>
      <c r="N153">
        <f>(Tabla134[[#This Row],[Dato]]-86.46938776)</f>
        <v>64.530612239999996</v>
      </c>
      <c r="O153">
        <f>(Tabla134[[#This Row],[g-media]]^2)</f>
        <v>4164.1999160692376</v>
      </c>
      <c r="P153">
        <f>(Tabla134[[#This Row],[(g-media)^2]]*Tabla134[[#This Row],[P(g)]])</f>
        <v>0</v>
      </c>
    </row>
    <row r="154" spans="11:16" x14ac:dyDescent="0.25">
      <c r="K154">
        <v>152</v>
      </c>
      <c r="L154">
        <v>0</v>
      </c>
      <c r="M154">
        <f>(Tabla134[[#This Row],[Frecuencia]]/49)</f>
        <v>0</v>
      </c>
      <c r="N154">
        <f>(Tabla134[[#This Row],[Dato]]-86.46938776)</f>
        <v>65.530612239999996</v>
      </c>
      <c r="O154">
        <f>(Tabla134[[#This Row],[g-media]]^2)</f>
        <v>4294.2611405492371</v>
      </c>
      <c r="P154">
        <f>(Tabla134[[#This Row],[(g-media)^2]]*Tabla134[[#This Row],[P(g)]])</f>
        <v>0</v>
      </c>
    </row>
    <row r="155" spans="11:16" x14ac:dyDescent="0.25">
      <c r="K155">
        <v>153</v>
      </c>
      <c r="L155">
        <v>0</v>
      </c>
      <c r="M155">
        <f>(Tabla134[[#This Row],[Frecuencia]]/49)</f>
        <v>0</v>
      </c>
      <c r="N155">
        <f>(Tabla134[[#This Row],[Dato]]-86.46938776)</f>
        <v>66.530612239999996</v>
      </c>
      <c r="O155">
        <f>(Tabla134[[#This Row],[g-media]]^2)</f>
        <v>4426.3223650292375</v>
      </c>
      <c r="P155">
        <f>(Tabla134[[#This Row],[(g-media)^2]]*Tabla134[[#This Row],[P(g)]])</f>
        <v>0</v>
      </c>
    </row>
    <row r="156" spans="11:16" x14ac:dyDescent="0.25">
      <c r="K156">
        <v>154</v>
      </c>
      <c r="L156">
        <v>0</v>
      </c>
      <c r="M156">
        <f>(Tabla134[[#This Row],[Frecuencia]]/49)</f>
        <v>0</v>
      </c>
      <c r="N156">
        <f>(Tabla134[[#This Row],[Dato]]-86.46938776)</f>
        <v>67.530612239999996</v>
      </c>
      <c r="O156">
        <f>(Tabla134[[#This Row],[g-media]]^2)</f>
        <v>4560.383589509237</v>
      </c>
      <c r="P156">
        <f>(Tabla134[[#This Row],[(g-media)^2]]*Tabla134[[#This Row],[P(g)]])</f>
        <v>0</v>
      </c>
    </row>
    <row r="157" spans="11:16" x14ac:dyDescent="0.25">
      <c r="K157">
        <v>155</v>
      </c>
      <c r="L157">
        <v>0</v>
      </c>
      <c r="M157">
        <f>(Tabla134[[#This Row],[Frecuencia]]/49)</f>
        <v>0</v>
      </c>
      <c r="N157">
        <f>(Tabla134[[#This Row],[Dato]]-86.46938776)</f>
        <v>68.530612239999996</v>
      </c>
      <c r="O157">
        <f>(Tabla134[[#This Row],[g-media]]^2)</f>
        <v>4696.4448139892374</v>
      </c>
      <c r="P157">
        <f>(Tabla134[[#This Row],[(g-media)^2]]*Tabla134[[#This Row],[P(g)]])</f>
        <v>0</v>
      </c>
    </row>
    <row r="158" spans="11:16" x14ac:dyDescent="0.25">
      <c r="K158">
        <v>156</v>
      </c>
      <c r="L158">
        <v>1</v>
      </c>
      <c r="M158">
        <f>(Tabla134[[#This Row],[Frecuencia]]/49)</f>
        <v>2.0408163265306121E-2</v>
      </c>
      <c r="N158">
        <f>(Tabla134[[#This Row],[Dato]]-86.46938776)</f>
        <v>69.530612239999996</v>
      </c>
      <c r="O158">
        <f>(Tabla134[[#This Row],[g-media]]^2)</f>
        <v>4834.506038469237</v>
      </c>
      <c r="P158">
        <f>(Tabla134[[#This Row],[(g-media)^2]]*Tabla134[[#This Row],[P(g)]])</f>
        <v>98.663388540188507</v>
      </c>
    </row>
    <row r="159" spans="11:16" x14ac:dyDescent="0.25">
      <c r="K159">
        <v>157</v>
      </c>
      <c r="L159">
        <v>0</v>
      </c>
      <c r="M159">
        <f>(Tabla134[[#This Row],[Frecuencia]]/49)</f>
        <v>0</v>
      </c>
      <c r="N159">
        <f>(Tabla134[[#This Row],[Dato]]-86.46938776)</f>
        <v>70.530612239999996</v>
      </c>
      <c r="O159">
        <f>(Tabla134[[#This Row],[g-media]]^2)</f>
        <v>4974.5672629492374</v>
      </c>
      <c r="P159">
        <f>(Tabla134[[#This Row],[(g-media)^2]]*Tabla134[[#This Row],[P(g)]])</f>
        <v>0</v>
      </c>
    </row>
    <row r="160" spans="11:16" x14ac:dyDescent="0.25">
      <c r="K160">
        <v>158</v>
      </c>
      <c r="L160">
        <v>0</v>
      </c>
      <c r="M160">
        <f>(Tabla134[[#This Row],[Frecuencia]]/49)</f>
        <v>0</v>
      </c>
      <c r="N160">
        <f>(Tabla134[[#This Row],[Dato]]-86.46938776)</f>
        <v>71.530612239999996</v>
      </c>
      <c r="O160">
        <f>(Tabla134[[#This Row],[g-media]]^2)</f>
        <v>5116.6284874292369</v>
      </c>
      <c r="P160">
        <f>(Tabla134[[#This Row],[(g-media)^2]]*Tabla134[[#This Row],[P(g)]])</f>
        <v>0</v>
      </c>
    </row>
    <row r="161" spans="11:16" x14ac:dyDescent="0.25">
      <c r="K161">
        <v>159</v>
      </c>
      <c r="L161">
        <v>0</v>
      </c>
      <c r="M161">
        <f>(Tabla134[[#This Row],[Frecuencia]]/49)</f>
        <v>0</v>
      </c>
      <c r="N161">
        <f>(Tabla134[[#This Row],[Dato]]-86.46938776)</f>
        <v>72.530612239999996</v>
      </c>
      <c r="O161">
        <f>(Tabla134[[#This Row],[g-media]]^2)</f>
        <v>5260.6897119092373</v>
      </c>
      <c r="P161">
        <f>(Tabla134[[#This Row],[(g-media)^2]]*Tabla134[[#This Row],[P(g)]])</f>
        <v>0</v>
      </c>
    </row>
    <row r="162" spans="11:16" x14ac:dyDescent="0.25">
      <c r="K162">
        <v>160</v>
      </c>
      <c r="L162">
        <v>0</v>
      </c>
      <c r="M162">
        <f>(Tabla134[[#This Row],[Frecuencia]]/49)</f>
        <v>0</v>
      </c>
      <c r="N162">
        <f>(Tabla134[[#This Row],[Dato]]-86.46938776)</f>
        <v>73.530612239999996</v>
      </c>
      <c r="O162">
        <f>(Tabla134[[#This Row],[g-media]]^2)</f>
        <v>5406.7509363892377</v>
      </c>
      <c r="P162">
        <f>(Tabla134[[#This Row],[(g-media)^2]]*Tabla134[[#This Row],[P(g)]])</f>
        <v>0</v>
      </c>
    </row>
    <row r="163" spans="11:16" x14ac:dyDescent="0.25">
      <c r="K163">
        <v>161</v>
      </c>
      <c r="L163">
        <v>0</v>
      </c>
      <c r="M163">
        <f>(Tabla134[[#This Row],[Frecuencia]]/49)</f>
        <v>0</v>
      </c>
      <c r="N163">
        <f>(Tabla134[[#This Row],[Dato]]-86.46938776)</f>
        <v>74.530612239999996</v>
      </c>
      <c r="O163">
        <f>(Tabla134[[#This Row],[g-media]]^2)</f>
        <v>5554.8121608692372</v>
      </c>
      <c r="P163">
        <f>(Tabla134[[#This Row],[(g-media)^2]]*Tabla134[[#This Row],[P(g)]])</f>
        <v>0</v>
      </c>
    </row>
    <row r="164" spans="11:16" x14ac:dyDescent="0.25">
      <c r="K164">
        <v>162</v>
      </c>
      <c r="L164">
        <v>0</v>
      </c>
      <c r="M164">
        <f>(Tabla134[[#This Row],[Frecuencia]]/49)</f>
        <v>0</v>
      </c>
      <c r="N164">
        <f>(Tabla134[[#This Row],[Dato]]-86.46938776)</f>
        <v>75.530612239999996</v>
      </c>
      <c r="O164">
        <f>(Tabla134[[#This Row],[g-media]]^2)</f>
        <v>5704.8733853492377</v>
      </c>
      <c r="P164">
        <f>(Tabla134[[#This Row],[(g-media)^2]]*Tabla134[[#This Row],[P(g)]])</f>
        <v>0</v>
      </c>
    </row>
    <row r="165" spans="11:16" x14ac:dyDescent="0.25">
      <c r="K165">
        <v>163</v>
      </c>
      <c r="L165">
        <v>0</v>
      </c>
      <c r="M165">
        <f>(Tabla134[[#This Row],[Frecuencia]]/49)</f>
        <v>0</v>
      </c>
      <c r="N165">
        <f>(Tabla134[[#This Row],[Dato]]-86.46938776)</f>
        <v>76.530612239999996</v>
      </c>
      <c r="O165">
        <f>(Tabla134[[#This Row],[g-media]]^2)</f>
        <v>5856.9346098292372</v>
      </c>
      <c r="P165">
        <f>(Tabla134[[#This Row],[(g-media)^2]]*Tabla134[[#This Row],[P(g)]])</f>
        <v>0</v>
      </c>
    </row>
    <row r="166" spans="11:16" x14ac:dyDescent="0.25">
      <c r="K166">
        <v>164</v>
      </c>
      <c r="L166">
        <v>0</v>
      </c>
      <c r="M166">
        <f>(Tabla134[[#This Row],[Frecuencia]]/49)</f>
        <v>0</v>
      </c>
      <c r="N166">
        <f>(Tabla134[[#This Row],[Dato]]-86.46938776)</f>
        <v>77.530612239999996</v>
      </c>
      <c r="O166">
        <f>(Tabla134[[#This Row],[g-media]]^2)</f>
        <v>6010.9958343092376</v>
      </c>
      <c r="P166">
        <f>(Tabla134[[#This Row],[(g-media)^2]]*Tabla134[[#This Row],[P(g)]])</f>
        <v>0</v>
      </c>
    </row>
    <row r="167" spans="11:16" x14ac:dyDescent="0.25">
      <c r="K167">
        <v>165</v>
      </c>
      <c r="L167">
        <v>0</v>
      </c>
      <c r="M167">
        <f>(Tabla134[[#This Row],[Frecuencia]]/49)</f>
        <v>0</v>
      </c>
      <c r="N167">
        <f>(Tabla134[[#This Row],[Dato]]-86.46938776)</f>
        <v>78.530612239999996</v>
      </c>
      <c r="O167">
        <f>(Tabla134[[#This Row],[g-media]]^2)</f>
        <v>6167.0570587892371</v>
      </c>
      <c r="P167">
        <f>(Tabla134[[#This Row],[(g-media)^2]]*Tabla134[[#This Row],[P(g)]])</f>
        <v>0</v>
      </c>
    </row>
    <row r="168" spans="11:16" x14ac:dyDescent="0.25">
      <c r="K168">
        <v>166</v>
      </c>
      <c r="L168">
        <v>0</v>
      </c>
      <c r="M168">
        <f>(Tabla134[[#This Row],[Frecuencia]]/49)</f>
        <v>0</v>
      </c>
      <c r="N168">
        <f>(Tabla134[[#This Row],[Dato]]-86.46938776)</f>
        <v>79.530612239999996</v>
      </c>
      <c r="O168">
        <f>(Tabla134[[#This Row],[g-media]]^2)</f>
        <v>6325.1182832692375</v>
      </c>
      <c r="P168">
        <f>(Tabla134[[#This Row],[(g-media)^2]]*Tabla134[[#This Row],[P(g)]])</f>
        <v>0</v>
      </c>
    </row>
    <row r="169" spans="11:16" x14ac:dyDescent="0.25">
      <c r="K169">
        <v>167</v>
      </c>
      <c r="L169">
        <v>0</v>
      </c>
      <c r="M169">
        <f>(Tabla134[[#This Row],[Frecuencia]]/49)</f>
        <v>0</v>
      </c>
      <c r="N169">
        <f>(Tabla134[[#This Row],[Dato]]-86.46938776)</f>
        <v>80.530612239999996</v>
      </c>
      <c r="O169">
        <f>(Tabla134[[#This Row],[g-media]]^2)</f>
        <v>6485.179507749237</v>
      </c>
      <c r="P169">
        <f>(Tabla134[[#This Row],[(g-media)^2]]*Tabla134[[#This Row],[P(g)]])</f>
        <v>0</v>
      </c>
    </row>
    <row r="170" spans="11:16" x14ac:dyDescent="0.25">
      <c r="K170">
        <v>168</v>
      </c>
      <c r="L170">
        <v>0</v>
      </c>
      <c r="M170">
        <f>(Tabla134[[#This Row],[Frecuencia]]/49)</f>
        <v>0</v>
      </c>
      <c r="N170">
        <f>(Tabla134[[#This Row],[Dato]]-86.46938776)</f>
        <v>81.530612239999996</v>
      </c>
      <c r="O170">
        <f>(Tabla134[[#This Row],[g-media]]^2)</f>
        <v>6647.2407322292374</v>
      </c>
      <c r="P170">
        <f>(Tabla134[[#This Row],[(g-media)^2]]*Tabla134[[#This Row],[P(g)]])</f>
        <v>0</v>
      </c>
    </row>
    <row r="171" spans="11:16" x14ac:dyDescent="0.25">
      <c r="K171">
        <v>169</v>
      </c>
      <c r="L171">
        <v>0</v>
      </c>
      <c r="M171">
        <f>(Tabla134[[#This Row],[Frecuencia]]/49)</f>
        <v>0</v>
      </c>
      <c r="N171">
        <f>(Tabla134[[#This Row],[Dato]]-86.46938776)</f>
        <v>82.530612239999996</v>
      </c>
      <c r="O171">
        <f>(Tabla134[[#This Row],[g-media]]^2)</f>
        <v>6811.3019567092369</v>
      </c>
      <c r="P171">
        <f>(Tabla134[[#This Row],[(g-media)^2]]*Tabla134[[#This Row],[P(g)]])</f>
        <v>0</v>
      </c>
    </row>
    <row r="172" spans="11:16" x14ac:dyDescent="0.25">
      <c r="K172">
        <v>170</v>
      </c>
      <c r="L172">
        <v>0</v>
      </c>
      <c r="M172">
        <f>(Tabla134[[#This Row],[Frecuencia]]/49)</f>
        <v>0</v>
      </c>
      <c r="N172">
        <f>(Tabla134[[#This Row],[Dato]]-86.46938776)</f>
        <v>83.530612239999996</v>
      </c>
      <c r="O172">
        <f>(Tabla134[[#This Row],[g-media]]^2)</f>
        <v>6977.3631811892374</v>
      </c>
      <c r="P172">
        <f>(Tabla134[[#This Row],[(g-media)^2]]*Tabla134[[#This Row],[P(g)]])</f>
        <v>0</v>
      </c>
    </row>
    <row r="173" spans="11:16" x14ac:dyDescent="0.25">
      <c r="K173">
        <v>171</v>
      </c>
      <c r="L173">
        <v>0</v>
      </c>
      <c r="M173">
        <f>(Tabla134[[#This Row],[Frecuencia]]/49)</f>
        <v>0</v>
      </c>
      <c r="N173">
        <f>(Tabla134[[#This Row],[Dato]]-86.46938776)</f>
        <v>84.530612239999996</v>
      </c>
      <c r="O173">
        <f>(Tabla134[[#This Row],[g-media]]^2)</f>
        <v>7145.4244056692369</v>
      </c>
      <c r="P173">
        <f>(Tabla134[[#This Row],[(g-media)^2]]*Tabla134[[#This Row],[P(g)]])</f>
        <v>0</v>
      </c>
    </row>
    <row r="174" spans="11:16" x14ac:dyDescent="0.25">
      <c r="K174">
        <v>172</v>
      </c>
      <c r="L174">
        <v>0</v>
      </c>
      <c r="M174">
        <f>(Tabla134[[#This Row],[Frecuencia]]/49)</f>
        <v>0</v>
      </c>
      <c r="N174">
        <f>(Tabla134[[#This Row],[Dato]]-86.46938776)</f>
        <v>85.530612239999996</v>
      </c>
      <c r="O174">
        <f>(Tabla134[[#This Row],[g-media]]^2)</f>
        <v>7315.4856301492373</v>
      </c>
      <c r="P174">
        <f>(Tabla134[[#This Row],[(g-media)^2]]*Tabla134[[#This Row],[P(g)]])</f>
        <v>0</v>
      </c>
    </row>
    <row r="175" spans="11:16" x14ac:dyDescent="0.25">
      <c r="K175">
        <v>173</v>
      </c>
      <c r="L175">
        <v>0</v>
      </c>
      <c r="M175">
        <f>(Tabla134[[#This Row],[Frecuencia]]/49)</f>
        <v>0</v>
      </c>
      <c r="N175">
        <f>(Tabla134[[#This Row],[Dato]]-86.46938776)</f>
        <v>86.530612239999996</v>
      </c>
      <c r="O175">
        <f>(Tabla134[[#This Row],[g-media]]^2)</f>
        <v>7487.5468546292368</v>
      </c>
      <c r="P175">
        <f>(Tabla134[[#This Row],[(g-media)^2]]*Tabla134[[#This Row],[P(g)]])</f>
        <v>0</v>
      </c>
    </row>
    <row r="176" spans="11:16" x14ac:dyDescent="0.25">
      <c r="K176">
        <v>174</v>
      </c>
      <c r="L176">
        <v>0</v>
      </c>
      <c r="M176">
        <f>(Tabla134[[#This Row],[Frecuencia]]/49)</f>
        <v>0</v>
      </c>
      <c r="N176">
        <f>(Tabla134[[#This Row],[Dato]]-86.46938776)</f>
        <v>87.530612239999996</v>
      </c>
      <c r="O176">
        <f>(Tabla134[[#This Row],[g-media]]^2)</f>
        <v>7661.6080791092372</v>
      </c>
      <c r="P176">
        <f>(Tabla134[[#This Row],[(g-media)^2]]*Tabla134[[#This Row],[P(g)]])</f>
        <v>0</v>
      </c>
    </row>
    <row r="177" spans="11:16" x14ac:dyDescent="0.25">
      <c r="K177">
        <v>175</v>
      </c>
      <c r="L177">
        <v>1</v>
      </c>
      <c r="M177">
        <f>(Tabla134[[#This Row],[Frecuencia]]/49)</f>
        <v>2.0408163265306121E-2</v>
      </c>
      <c r="N177">
        <f>(Tabla134[[#This Row],[Dato]]-86.46938776)</f>
        <v>88.530612239999996</v>
      </c>
      <c r="O177">
        <f>(Tabla134[[#This Row],[g-media]]^2)</f>
        <v>7837.6693035892367</v>
      </c>
      <c r="P177">
        <f>(Tabla134[[#This Row],[(g-media)^2]]*Tabla134[[#This Row],[P(g)]])</f>
        <v>159.95243476712727</v>
      </c>
    </row>
    <row r="178" spans="11:16" x14ac:dyDescent="0.25">
      <c r="K178">
        <v>176</v>
      </c>
      <c r="L178">
        <v>0</v>
      </c>
      <c r="M178">
        <f>(Tabla134[[#This Row],[Frecuencia]]/49)</f>
        <v>0</v>
      </c>
      <c r="N178">
        <f>(Tabla134[[#This Row],[Dato]]-86.46938776)</f>
        <v>89.530612239999996</v>
      </c>
      <c r="O178">
        <f>(Tabla134[[#This Row],[g-media]]^2)</f>
        <v>8015.7305280692372</v>
      </c>
      <c r="P178">
        <f>(Tabla134[[#This Row],[(g-media)^2]]*Tabla134[[#This Row],[P(g)]])</f>
        <v>0</v>
      </c>
    </row>
    <row r="179" spans="11:16" x14ac:dyDescent="0.25">
      <c r="K179">
        <v>177</v>
      </c>
      <c r="L179">
        <v>0</v>
      </c>
      <c r="M179">
        <f>(Tabla134[[#This Row],[Frecuencia]]/49)</f>
        <v>0</v>
      </c>
      <c r="N179">
        <f>(Tabla134[[#This Row],[Dato]]-86.46938776)</f>
        <v>90.530612239999996</v>
      </c>
      <c r="O179">
        <f>(Tabla134[[#This Row],[g-media]]^2)</f>
        <v>8195.7917525492376</v>
      </c>
      <c r="P179">
        <f>(Tabla134[[#This Row],[(g-media)^2]]*Tabla134[[#This Row],[P(g)]])</f>
        <v>0</v>
      </c>
    </row>
    <row r="180" spans="11:16" x14ac:dyDescent="0.25">
      <c r="K180">
        <v>178</v>
      </c>
      <c r="L180">
        <v>1</v>
      </c>
      <c r="M180">
        <f>(Tabla134[[#This Row],[Frecuencia]]/49)</f>
        <v>2.0408163265306121E-2</v>
      </c>
      <c r="N180">
        <f>(Tabla134[[#This Row],[Dato]]-86.46938776)</f>
        <v>91.530612239999996</v>
      </c>
      <c r="O180">
        <f>(Tabla134[[#This Row],[g-media]]^2)</f>
        <v>8377.8529770292371</v>
      </c>
      <c r="P180">
        <f>(Tabla134[[#This Row],[(g-media)^2]]*Tabla134[[#This Row],[P(g)]])</f>
        <v>170.9765913679436</v>
      </c>
    </row>
    <row r="181" spans="11:16" x14ac:dyDescent="0.25">
      <c r="K181">
        <v>179</v>
      </c>
      <c r="L181">
        <v>0</v>
      </c>
      <c r="M181">
        <f>(Tabla134[[#This Row],[Frecuencia]]/49)</f>
        <v>0</v>
      </c>
      <c r="N181">
        <f>(Tabla134[[#This Row],[Dato]]-86.46938776)</f>
        <v>92.530612239999996</v>
      </c>
      <c r="O181">
        <f>(Tabla134[[#This Row],[g-media]]^2)</f>
        <v>8561.9142015092366</v>
      </c>
      <c r="P181">
        <f>(Tabla134[[#This Row],[(g-media)^2]]*Tabla134[[#This Row],[P(g)]])</f>
        <v>0</v>
      </c>
    </row>
    <row r="182" spans="11:16" x14ac:dyDescent="0.25">
      <c r="K182">
        <v>180</v>
      </c>
      <c r="L182">
        <v>0</v>
      </c>
      <c r="M182">
        <f>(Tabla134[[#This Row],[Frecuencia]]/49)</f>
        <v>0</v>
      </c>
      <c r="N182">
        <f>(Tabla134[[#This Row],[Dato]]-86.46938776)</f>
        <v>93.530612239999996</v>
      </c>
      <c r="O182">
        <f>(Tabla134[[#This Row],[g-media]]^2)</f>
        <v>8747.9754259892379</v>
      </c>
      <c r="P182">
        <f>(Tabla134[[#This Row],[(g-media)^2]]*Tabla134[[#This Row],[P(g)]])</f>
        <v>0</v>
      </c>
    </row>
    <row r="183" spans="11:16" x14ac:dyDescent="0.25">
      <c r="K183">
        <v>181</v>
      </c>
      <c r="L183">
        <v>0</v>
      </c>
      <c r="M183">
        <f>(Tabla134[[#This Row],[Frecuencia]]/49)</f>
        <v>0</v>
      </c>
      <c r="N183">
        <f>(Tabla134[[#This Row],[Dato]]-86.46938776)</f>
        <v>94.530612239999996</v>
      </c>
      <c r="O183">
        <f>(Tabla134[[#This Row],[g-media]]^2)</f>
        <v>8936.0366504692374</v>
      </c>
      <c r="P183">
        <f>(Tabla134[[#This Row],[(g-media)^2]]*Tabla134[[#This Row],[P(g)]])</f>
        <v>0</v>
      </c>
    </row>
    <row r="184" spans="11:16" x14ac:dyDescent="0.25">
      <c r="K184">
        <v>182</v>
      </c>
      <c r="L184">
        <v>0</v>
      </c>
      <c r="M184">
        <f>(Tabla134[[#This Row],[Frecuencia]]/49)</f>
        <v>0</v>
      </c>
      <c r="N184">
        <f>(Tabla134[[#This Row],[Dato]]-86.46938776)</f>
        <v>95.530612239999996</v>
      </c>
      <c r="O184">
        <f>(Tabla134[[#This Row],[g-media]]^2)</f>
        <v>9126.0978749492369</v>
      </c>
      <c r="P184">
        <f>(Tabla134[[#This Row],[(g-media)^2]]*Tabla134[[#This Row],[P(g)]])</f>
        <v>0</v>
      </c>
    </row>
    <row r="185" spans="11:16" x14ac:dyDescent="0.25">
      <c r="K185">
        <v>183</v>
      </c>
      <c r="L185">
        <v>0</v>
      </c>
      <c r="M185">
        <f>(Tabla134[[#This Row],[Frecuencia]]/49)</f>
        <v>0</v>
      </c>
      <c r="N185">
        <f>(Tabla134[[#This Row],[Dato]]-86.46938776)</f>
        <v>96.530612239999996</v>
      </c>
      <c r="O185">
        <f>(Tabla134[[#This Row],[g-media]]^2)</f>
        <v>9318.1590994292364</v>
      </c>
      <c r="P185">
        <f>(Tabla134[[#This Row],[(g-media)^2]]*Tabla134[[#This Row],[P(g)]])</f>
        <v>0</v>
      </c>
    </row>
    <row r="186" spans="11:16" x14ac:dyDescent="0.25">
      <c r="K186">
        <v>184</v>
      </c>
      <c r="L186">
        <v>0</v>
      </c>
      <c r="M186">
        <f>(Tabla134[[#This Row],[Frecuencia]]/49)</f>
        <v>0</v>
      </c>
      <c r="N186">
        <f>(Tabla134[[#This Row],[Dato]]-86.46938776)</f>
        <v>97.530612239999996</v>
      </c>
      <c r="O186">
        <f>(Tabla134[[#This Row],[g-media]]^2)</f>
        <v>9512.2203239092378</v>
      </c>
      <c r="P186">
        <f>(Tabla134[[#This Row],[(g-media)^2]]*Tabla134[[#This Row],[P(g)]])</f>
        <v>0</v>
      </c>
    </row>
    <row r="187" spans="11:16" x14ac:dyDescent="0.25">
      <c r="K187">
        <v>185</v>
      </c>
      <c r="L187">
        <v>0</v>
      </c>
      <c r="M187">
        <f>(Tabla134[[#This Row],[Frecuencia]]/49)</f>
        <v>0</v>
      </c>
      <c r="N187">
        <f>(Tabla134[[#This Row],[Dato]]-86.46938776)</f>
        <v>98.530612239999996</v>
      </c>
      <c r="O187">
        <f>(Tabla134[[#This Row],[g-media]]^2)</f>
        <v>9708.2815483892373</v>
      </c>
      <c r="P187">
        <f>(Tabla134[[#This Row],[(g-media)^2]]*Tabla134[[#This Row],[P(g)]])</f>
        <v>0</v>
      </c>
    </row>
    <row r="188" spans="11:16" x14ac:dyDescent="0.25">
      <c r="K188">
        <v>186</v>
      </c>
      <c r="L188">
        <v>0</v>
      </c>
      <c r="M188">
        <f>(Tabla134[[#This Row],[Frecuencia]]/49)</f>
        <v>0</v>
      </c>
      <c r="N188">
        <f>(Tabla134[[#This Row],[Dato]]-86.46938776)</f>
        <v>99.530612239999996</v>
      </c>
      <c r="O188">
        <f>(Tabla134[[#This Row],[g-media]]^2)</f>
        <v>9906.3427728692368</v>
      </c>
      <c r="P188">
        <f>(Tabla134[[#This Row],[(g-media)^2]]*Tabla134[[#This Row],[P(g)]])</f>
        <v>0</v>
      </c>
    </row>
    <row r="189" spans="11:16" x14ac:dyDescent="0.25">
      <c r="K189">
        <v>187</v>
      </c>
      <c r="L189">
        <v>0</v>
      </c>
      <c r="M189">
        <f>(Tabla134[[#This Row],[Frecuencia]]/49)</f>
        <v>0</v>
      </c>
      <c r="N189">
        <f>(Tabla134[[#This Row],[Dato]]-86.46938776)</f>
        <v>100.53061224</v>
      </c>
      <c r="O189">
        <f>(Tabla134[[#This Row],[g-media]]^2)</f>
        <v>10106.403997349236</v>
      </c>
      <c r="P189">
        <f>(Tabla134[[#This Row],[(g-media)^2]]*Tabla134[[#This Row],[P(g)]])</f>
        <v>0</v>
      </c>
    </row>
    <row r="190" spans="11:16" x14ac:dyDescent="0.25">
      <c r="K190">
        <v>188</v>
      </c>
      <c r="L190">
        <v>0</v>
      </c>
      <c r="M190">
        <f>(Tabla134[[#This Row],[Frecuencia]]/49)</f>
        <v>0</v>
      </c>
      <c r="N190">
        <f>(Tabla134[[#This Row],[Dato]]-86.46938776)</f>
        <v>101.53061224</v>
      </c>
      <c r="O190">
        <f>(Tabla134[[#This Row],[g-media]]^2)</f>
        <v>10308.465221829238</v>
      </c>
      <c r="P190">
        <f>(Tabla134[[#This Row],[(g-media)^2]]*Tabla134[[#This Row],[P(g)]])</f>
        <v>0</v>
      </c>
    </row>
    <row r="191" spans="11:16" x14ac:dyDescent="0.25">
      <c r="K191">
        <v>189</v>
      </c>
      <c r="L191">
        <v>1</v>
      </c>
      <c r="M191">
        <f>(Tabla134[[#This Row],[Frecuencia]]/49)</f>
        <v>2.0408163265306121E-2</v>
      </c>
      <c r="N191">
        <f>(Tabla134[[#This Row],[Dato]]-86.46938776)</f>
        <v>102.53061224</v>
      </c>
      <c r="O191">
        <f>(Tabla134[[#This Row],[g-media]]^2)</f>
        <v>10512.526446309237</v>
      </c>
      <c r="P191">
        <f>(Tabla134[[#This Row],[(g-media)^2]]*Tabla134[[#This Row],[P(g)]])</f>
        <v>214.54135604712727</v>
      </c>
    </row>
    <row r="192" spans="11:16" x14ac:dyDescent="0.25">
      <c r="K192">
        <v>190</v>
      </c>
      <c r="L192">
        <v>0</v>
      </c>
      <c r="M192">
        <f>(Tabla134[[#This Row],[Frecuencia]]/49)</f>
        <v>0</v>
      </c>
      <c r="N192">
        <f>(Tabla134[[#This Row],[Dato]]-86.46938776)</f>
        <v>103.53061224</v>
      </c>
      <c r="O192">
        <f>(Tabla134[[#This Row],[g-media]]^2)</f>
        <v>10718.587670789237</v>
      </c>
      <c r="P192">
        <f>(Tabla134[[#This Row],[(g-media)^2]]*Tabla134[[#This Row],[P(g)]])</f>
        <v>0</v>
      </c>
    </row>
    <row r="193" spans="11:16" x14ac:dyDescent="0.25">
      <c r="K193">
        <v>191</v>
      </c>
      <c r="L193">
        <v>0</v>
      </c>
      <c r="M193">
        <f>(Tabla134[[#This Row],[Frecuencia]]/49)</f>
        <v>0</v>
      </c>
      <c r="N193">
        <f>(Tabla134[[#This Row],[Dato]]-86.46938776)</f>
        <v>104.53061224</v>
      </c>
      <c r="O193">
        <f>(Tabla134[[#This Row],[g-media]]^2)</f>
        <v>10926.648895269236</v>
      </c>
      <c r="P193">
        <f>(Tabla134[[#This Row],[(g-media)^2]]*Tabla134[[#This Row],[P(g)]])</f>
        <v>0</v>
      </c>
    </row>
    <row r="194" spans="11:16" x14ac:dyDescent="0.25">
      <c r="K194">
        <v>192</v>
      </c>
      <c r="L194">
        <v>0</v>
      </c>
      <c r="M194">
        <f>(Tabla134[[#This Row],[Frecuencia]]/49)</f>
        <v>0</v>
      </c>
      <c r="N194">
        <f>(Tabla134[[#This Row],[Dato]]-86.46938776)</f>
        <v>105.53061224</v>
      </c>
      <c r="O194">
        <f>(Tabla134[[#This Row],[g-media]]^2)</f>
        <v>11136.710119749237</v>
      </c>
      <c r="P194">
        <f>(Tabla134[[#This Row],[(g-media)^2]]*Tabla134[[#This Row],[P(g)]])</f>
        <v>0</v>
      </c>
    </row>
    <row r="195" spans="11:16" x14ac:dyDescent="0.25">
      <c r="K195">
        <v>193</v>
      </c>
      <c r="L195">
        <v>0</v>
      </c>
      <c r="M195">
        <f>(Tabla134[[#This Row],[Frecuencia]]/49)</f>
        <v>0</v>
      </c>
      <c r="N195">
        <f>(Tabla134[[#This Row],[Dato]]-86.46938776)</f>
        <v>106.53061224</v>
      </c>
      <c r="O195">
        <f>(Tabla134[[#This Row],[g-media]]^2)</f>
        <v>11348.771344229237</v>
      </c>
      <c r="P195">
        <f>(Tabla134[[#This Row],[(g-media)^2]]*Tabla134[[#This Row],[P(g)]])</f>
        <v>0</v>
      </c>
    </row>
    <row r="196" spans="11:16" x14ac:dyDescent="0.25">
      <c r="K196">
        <v>194</v>
      </c>
      <c r="L196">
        <v>0</v>
      </c>
      <c r="M196">
        <f>(Tabla134[[#This Row],[Frecuencia]]/49)</f>
        <v>0</v>
      </c>
      <c r="N196">
        <f>(Tabla134[[#This Row],[Dato]]-86.46938776)</f>
        <v>107.53061224</v>
      </c>
      <c r="O196">
        <f>(Tabla134[[#This Row],[g-media]]^2)</f>
        <v>11562.832568709237</v>
      </c>
      <c r="P196">
        <f>(Tabla134[[#This Row],[(g-media)^2]]*Tabla134[[#This Row],[P(g)]])</f>
        <v>0</v>
      </c>
    </row>
    <row r="197" spans="11:16" x14ac:dyDescent="0.25">
      <c r="K197">
        <v>195</v>
      </c>
      <c r="L197">
        <v>0</v>
      </c>
      <c r="M197">
        <f>(Tabla134[[#This Row],[Frecuencia]]/49)</f>
        <v>0</v>
      </c>
      <c r="N197">
        <f>(Tabla134[[#This Row],[Dato]]-86.46938776)</f>
        <v>108.53061224</v>
      </c>
      <c r="O197">
        <f>(Tabla134[[#This Row],[g-media]]^2)</f>
        <v>11778.893793189238</v>
      </c>
      <c r="P197">
        <f>(Tabla134[[#This Row],[(g-media)^2]]*Tabla134[[#This Row],[P(g)]])</f>
        <v>0</v>
      </c>
    </row>
    <row r="198" spans="11:16" x14ac:dyDescent="0.25">
      <c r="K198">
        <v>196</v>
      </c>
      <c r="L198">
        <v>0</v>
      </c>
      <c r="M198">
        <f>(Tabla134[[#This Row],[Frecuencia]]/49)</f>
        <v>0</v>
      </c>
      <c r="N198">
        <f>(Tabla134[[#This Row],[Dato]]-86.46938776)</f>
        <v>109.53061224</v>
      </c>
      <c r="O198">
        <f>(Tabla134[[#This Row],[g-media]]^2)</f>
        <v>11996.955017669237</v>
      </c>
      <c r="P198">
        <f>(Tabla134[[#This Row],[(g-media)^2]]*Tabla134[[#This Row],[P(g)]])</f>
        <v>0</v>
      </c>
    </row>
    <row r="199" spans="11:16" x14ac:dyDescent="0.25">
      <c r="K199">
        <v>197</v>
      </c>
      <c r="L199">
        <v>0</v>
      </c>
      <c r="M199">
        <f>(Tabla134[[#This Row],[Frecuencia]]/49)</f>
        <v>0</v>
      </c>
      <c r="N199">
        <f>(Tabla134[[#This Row],[Dato]]-86.46938776)</f>
        <v>110.53061224</v>
      </c>
      <c r="O199">
        <f>(Tabla134[[#This Row],[g-media]]^2)</f>
        <v>12217.016242149237</v>
      </c>
      <c r="P199">
        <f>(Tabla134[[#This Row],[(g-media)^2]]*Tabla134[[#This Row],[P(g)]])</f>
        <v>0</v>
      </c>
    </row>
    <row r="200" spans="11:16" x14ac:dyDescent="0.25">
      <c r="K200">
        <v>198</v>
      </c>
      <c r="L200" t="s">
        <v>18</v>
      </c>
      <c r="M200" t="e">
        <f>(Tabla134[[#This Row],[Frecuencia]]/49)</f>
        <v>#VALUE!</v>
      </c>
      <c r="N200">
        <f>(Tabla134[[#This Row],[Dato]]-86.46938776)</f>
        <v>111.53061224</v>
      </c>
      <c r="O200">
        <f>(Tabla134[[#This Row],[g-media]]^2)</f>
        <v>12439.077466629236</v>
      </c>
      <c r="P200" t="e">
        <f>(Tabla134[[#This Row],[(g-media)^2]]*Tabla134[[#This Row],[P(g)]])</f>
        <v>#VALUE!</v>
      </c>
    </row>
    <row r="201" spans="11:16" x14ac:dyDescent="0.25">
      <c r="K201">
        <v>199</v>
      </c>
      <c r="L201">
        <v>0</v>
      </c>
      <c r="M201">
        <f>(Tabla134[[#This Row],[Frecuencia]]/49)</f>
        <v>0</v>
      </c>
      <c r="N201">
        <f>(Tabla134[[#This Row],[Dato]]-86.46938776)</f>
        <v>112.53061224</v>
      </c>
      <c r="O201">
        <f>(Tabla134[[#This Row],[g-media]]^2)</f>
        <v>12663.138691109238</v>
      </c>
      <c r="P201">
        <f>(Tabla134[[#This Row],[(g-media)^2]]*Tabla134[[#This Row],[P(g)]])</f>
        <v>0</v>
      </c>
    </row>
    <row r="202" spans="11:16" x14ac:dyDescent="0.25">
      <c r="K202">
        <v>200</v>
      </c>
      <c r="L202">
        <v>0</v>
      </c>
      <c r="M202">
        <f>(Tabla134[[#This Row],[Frecuencia]]/49)</f>
        <v>0</v>
      </c>
      <c r="N202">
        <f>(Tabla134[[#This Row],[Dato]]-86.46938776)</f>
        <v>113.53061224</v>
      </c>
      <c r="O202">
        <f>(Tabla134[[#This Row],[g-media]]^2)</f>
        <v>12889.199915589237</v>
      </c>
      <c r="P202">
        <f>(Tabla134[[#This Row],[(g-media)^2]]*Tabla134[[#This Row],[P(g)]])</f>
        <v>0</v>
      </c>
    </row>
    <row r="203" spans="11:16" x14ac:dyDescent="0.25">
      <c r="K203">
        <v>201</v>
      </c>
      <c r="L203">
        <v>0</v>
      </c>
      <c r="M203">
        <f>(Tabla134[[#This Row],[Frecuencia]]/49)</f>
        <v>0</v>
      </c>
      <c r="N203">
        <f>(Tabla134[[#This Row],[Dato]]-86.46938776)</f>
        <v>114.53061224</v>
      </c>
      <c r="O203">
        <f>(Tabla134[[#This Row],[g-media]]^2)</f>
        <v>13117.261140069237</v>
      </c>
      <c r="P203">
        <f>(Tabla134[[#This Row],[(g-media)^2]]*Tabla134[[#This Row],[P(g)]])</f>
        <v>0</v>
      </c>
    </row>
    <row r="204" spans="11:16" x14ac:dyDescent="0.25">
      <c r="K204">
        <v>202</v>
      </c>
      <c r="L204">
        <v>0</v>
      </c>
      <c r="M204">
        <f>(Tabla134[[#This Row],[Frecuencia]]/49)</f>
        <v>0</v>
      </c>
      <c r="N204">
        <f>(Tabla134[[#This Row],[Dato]]-86.46938776)</f>
        <v>115.53061224</v>
      </c>
      <c r="O204">
        <f>(Tabla134[[#This Row],[g-media]]^2)</f>
        <v>13347.322364549236</v>
      </c>
      <c r="P204">
        <f>(Tabla134[[#This Row],[(g-media)^2]]*Tabla134[[#This Row],[P(g)]])</f>
        <v>0</v>
      </c>
    </row>
    <row r="205" spans="11:16" x14ac:dyDescent="0.25">
      <c r="K205">
        <v>203</v>
      </c>
      <c r="L205">
        <v>0</v>
      </c>
      <c r="M205">
        <f>(Tabla134[[#This Row],[Frecuencia]]/49)</f>
        <v>0</v>
      </c>
      <c r="N205">
        <f>(Tabla134[[#This Row],[Dato]]-86.46938776)</f>
        <v>116.53061224</v>
      </c>
      <c r="O205">
        <f>(Tabla134[[#This Row],[g-media]]^2)</f>
        <v>13579.383589029238</v>
      </c>
      <c r="P205">
        <f>(Tabla134[[#This Row],[(g-media)^2]]*Tabla134[[#This Row],[P(g)]])</f>
        <v>0</v>
      </c>
    </row>
    <row r="206" spans="11:16" x14ac:dyDescent="0.25">
      <c r="K206">
        <v>204</v>
      </c>
      <c r="L206">
        <v>0</v>
      </c>
      <c r="M206">
        <f>(Tabla134[[#This Row],[Frecuencia]]/49)</f>
        <v>0</v>
      </c>
      <c r="N206">
        <f>(Tabla134[[#This Row],[Dato]]-86.46938776)</f>
        <v>117.53061224</v>
      </c>
      <c r="O206">
        <f>(Tabla134[[#This Row],[g-media]]^2)</f>
        <v>13813.444813509237</v>
      </c>
      <c r="P206">
        <f>(Tabla134[[#This Row],[(g-media)^2]]*Tabla134[[#This Row],[P(g)]])</f>
        <v>0</v>
      </c>
    </row>
    <row r="207" spans="11:16" x14ac:dyDescent="0.25">
      <c r="K207">
        <v>205</v>
      </c>
      <c r="L207">
        <v>0</v>
      </c>
      <c r="M207">
        <f>(Tabla134[[#This Row],[Frecuencia]]/49)</f>
        <v>0</v>
      </c>
      <c r="N207">
        <f>(Tabla134[[#This Row],[Dato]]-86.46938776)</f>
        <v>118.53061224</v>
      </c>
      <c r="O207">
        <f>(Tabla134[[#This Row],[g-media]]^2)</f>
        <v>14049.506037989237</v>
      </c>
      <c r="P207">
        <f>(Tabla134[[#This Row],[(g-media)^2]]*Tabla134[[#This Row],[P(g)]])</f>
        <v>0</v>
      </c>
    </row>
    <row r="208" spans="11:16" x14ac:dyDescent="0.25">
      <c r="K208">
        <v>206</v>
      </c>
      <c r="L208">
        <v>0</v>
      </c>
      <c r="M208">
        <f>(Tabla134[[#This Row],[Frecuencia]]/49)</f>
        <v>0</v>
      </c>
      <c r="N208">
        <f>(Tabla134[[#This Row],[Dato]]-86.46938776)</f>
        <v>119.53061224</v>
      </c>
      <c r="O208">
        <f>(Tabla134[[#This Row],[g-media]]^2)</f>
        <v>14287.567262469236</v>
      </c>
      <c r="P208">
        <f>(Tabla134[[#This Row],[(g-media)^2]]*Tabla134[[#This Row],[P(g)]])</f>
        <v>0</v>
      </c>
    </row>
    <row r="209" spans="11:16" x14ac:dyDescent="0.25">
      <c r="K209">
        <v>207</v>
      </c>
      <c r="L209">
        <v>0</v>
      </c>
      <c r="M209">
        <f>(Tabla134[[#This Row],[Frecuencia]]/49)</f>
        <v>0</v>
      </c>
      <c r="N209">
        <f>(Tabla134[[#This Row],[Dato]]-86.46938776)</f>
        <v>120.53061224</v>
      </c>
      <c r="O209">
        <f>(Tabla134[[#This Row],[g-media]]^2)</f>
        <v>14527.628486949237</v>
      </c>
      <c r="P209">
        <f>(Tabla134[[#This Row],[(g-media)^2]]*Tabla134[[#This Row],[P(g)]])</f>
        <v>0</v>
      </c>
    </row>
    <row r="210" spans="11:16" x14ac:dyDescent="0.25">
      <c r="K210">
        <v>208</v>
      </c>
      <c r="L210">
        <v>0</v>
      </c>
      <c r="M210">
        <f>(Tabla134[[#This Row],[Frecuencia]]/49)</f>
        <v>0</v>
      </c>
      <c r="N210">
        <f>(Tabla134[[#This Row],[Dato]]-86.46938776)</f>
        <v>121.53061224</v>
      </c>
      <c r="O210">
        <f>(Tabla134[[#This Row],[g-media]]^2)</f>
        <v>14769.689711429237</v>
      </c>
      <c r="P210">
        <f>(Tabla134[[#This Row],[(g-media)^2]]*Tabla134[[#This Row],[P(g)]])</f>
        <v>0</v>
      </c>
    </row>
    <row r="211" spans="11:16" x14ac:dyDescent="0.25">
      <c r="K211">
        <v>209</v>
      </c>
      <c r="L211">
        <v>0</v>
      </c>
      <c r="M211">
        <f>(Tabla134[[#This Row],[Frecuencia]]/49)</f>
        <v>0</v>
      </c>
      <c r="N211">
        <f>(Tabla134[[#This Row],[Dato]]-86.46938776)</f>
        <v>122.53061224</v>
      </c>
      <c r="O211">
        <f>(Tabla134[[#This Row],[g-media]]^2)</f>
        <v>15013.750935909236</v>
      </c>
      <c r="P211">
        <f>(Tabla134[[#This Row],[(g-media)^2]]*Tabla134[[#This Row],[P(g)]])</f>
        <v>0</v>
      </c>
    </row>
    <row r="212" spans="11:16" x14ac:dyDescent="0.25">
      <c r="K212">
        <v>210</v>
      </c>
      <c r="L212">
        <v>0</v>
      </c>
      <c r="M212">
        <f>(Tabla134[[#This Row],[Frecuencia]]/49)</f>
        <v>0</v>
      </c>
      <c r="N212">
        <f>(Tabla134[[#This Row],[Dato]]-86.46938776)</f>
        <v>123.53061224</v>
      </c>
      <c r="O212">
        <f>(Tabla134[[#This Row],[g-media]]^2)</f>
        <v>15259.812160389238</v>
      </c>
      <c r="P212">
        <f>(Tabla134[[#This Row],[(g-media)^2]]*Tabla134[[#This Row],[P(g)]])</f>
        <v>0</v>
      </c>
    </row>
    <row r="213" spans="11:16" x14ac:dyDescent="0.25">
      <c r="K213">
        <v>211</v>
      </c>
      <c r="L213">
        <v>0</v>
      </c>
      <c r="M213">
        <f>(Tabla134[[#This Row],[Frecuencia]]/49)</f>
        <v>0</v>
      </c>
      <c r="N213">
        <f>(Tabla134[[#This Row],[Dato]]-86.46938776)</f>
        <v>124.53061224</v>
      </c>
      <c r="O213">
        <f>(Tabla134[[#This Row],[g-media]]^2)</f>
        <v>15507.873384869237</v>
      </c>
      <c r="P213">
        <f>(Tabla134[[#This Row],[(g-media)^2]]*Tabla134[[#This Row],[P(g)]])</f>
        <v>0</v>
      </c>
    </row>
    <row r="214" spans="11:16" x14ac:dyDescent="0.25">
      <c r="K214">
        <v>212</v>
      </c>
      <c r="L214">
        <v>0</v>
      </c>
      <c r="M214">
        <f>(Tabla134[[#This Row],[Frecuencia]]/49)</f>
        <v>0</v>
      </c>
      <c r="N214">
        <f>(Tabla134[[#This Row],[Dato]]-86.46938776)</f>
        <v>125.53061224</v>
      </c>
      <c r="O214">
        <f>(Tabla134[[#This Row],[g-media]]^2)</f>
        <v>15757.934609349237</v>
      </c>
      <c r="P214">
        <f>(Tabla134[[#This Row],[(g-media)^2]]*Tabla134[[#This Row],[P(g)]])</f>
        <v>0</v>
      </c>
    </row>
    <row r="215" spans="11:16" x14ac:dyDescent="0.25">
      <c r="K215">
        <v>213</v>
      </c>
      <c r="L215">
        <v>0</v>
      </c>
      <c r="M215">
        <f>(Tabla134[[#This Row],[Frecuencia]]/49)</f>
        <v>0</v>
      </c>
      <c r="N215">
        <f>(Tabla134[[#This Row],[Dato]]-86.46938776)</f>
        <v>126.53061224</v>
      </c>
      <c r="O215">
        <f>(Tabla134[[#This Row],[g-media]]^2)</f>
        <v>16009.995833829236</v>
      </c>
      <c r="P215">
        <f>(Tabla134[[#This Row],[(g-media)^2]]*Tabla134[[#This Row],[P(g)]])</f>
        <v>0</v>
      </c>
    </row>
    <row r="216" spans="11:16" x14ac:dyDescent="0.25">
      <c r="K216">
        <v>214</v>
      </c>
      <c r="L216">
        <v>0</v>
      </c>
      <c r="M216">
        <f>(Tabla134[[#This Row],[Frecuencia]]/49)</f>
        <v>0</v>
      </c>
      <c r="N216">
        <f>(Tabla134[[#This Row],[Dato]]-86.46938776)</f>
        <v>127.53061224</v>
      </c>
      <c r="O216">
        <f>(Tabla134[[#This Row],[g-media]]^2)</f>
        <v>16264.057058309238</v>
      </c>
      <c r="P216">
        <f>(Tabla134[[#This Row],[(g-media)^2]]*Tabla134[[#This Row],[P(g)]])</f>
        <v>0</v>
      </c>
    </row>
    <row r="217" spans="11:16" x14ac:dyDescent="0.25">
      <c r="K217">
        <v>215</v>
      </c>
      <c r="L217">
        <v>0</v>
      </c>
      <c r="M217">
        <f>(Tabla134[[#This Row],[Frecuencia]]/49)</f>
        <v>0</v>
      </c>
      <c r="N217">
        <f>(Tabla134[[#This Row],[Dato]]-86.46938776)</f>
        <v>128.53061223999998</v>
      </c>
      <c r="O217">
        <f>(Tabla134[[#This Row],[g-media]]^2)</f>
        <v>16520.118282789233</v>
      </c>
      <c r="P217">
        <f>(Tabla134[[#This Row],[(g-media)^2]]*Tabla134[[#This Row],[P(g)]])</f>
        <v>0</v>
      </c>
    </row>
    <row r="218" spans="11:16" x14ac:dyDescent="0.25">
      <c r="K218">
        <v>216</v>
      </c>
      <c r="L218">
        <v>0</v>
      </c>
      <c r="M218">
        <f>(Tabla134[[#This Row],[Frecuencia]]/49)</f>
        <v>0</v>
      </c>
      <c r="N218">
        <f>(Tabla134[[#This Row],[Dato]]-86.46938776)</f>
        <v>129.53061223999998</v>
      </c>
      <c r="O218">
        <f>(Tabla134[[#This Row],[g-media]]^2)</f>
        <v>16778.179507269233</v>
      </c>
      <c r="P218">
        <f>(Tabla134[[#This Row],[(g-media)^2]]*Tabla134[[#This Row],[P(g)]])</f>
        <v>0</v>
      </c>
    </row>
    <row r="219" spans="11:16" x14ac:dyDescent="0.25">
      <c r="K219">
        <v>217</v>
      </c>
      <c r="L219">
        <v>0</v>
      </c>
      <c r="M219">
        <f>(Tabla134[[#This Row],[Frecuencia]]/49)</f>
        <v>0</v>
      </c>
      <c r="N219">
        <f>(Tabla134[[#This Row],[Dato]]-86.46938776)</f>
        <v>130.53061223999998</v>
      </c>
      <c r="O219">
        <f>(Tabla134[[#This Row],[g-media]]^2)</f>
        <v>17038.240731749233</v>
      </c>
      <c r="P219">
        <f>(Tabla134[[#This Row],[(g-media)^2]]*Tabla134[[#This Row],[P(g)]])</f>
        <v>0</v>
      </c>
    </row>
    <row r="220" spans="11:16" x14ac:dyDescent="0.25">
      <c r="K220">
        <v>218</v>
      </c>
      <c r="L220">
        <v>0</v>
      </c>
      <c r="M220">
        <f>(Tabla134[[#This Row],[Frecuencia]]/49)</f>
        <v>0</v>
      </c>
      <c r="N220">
        <f>(Tabla134[[#This Row],[Dato]]-86.46938776)</f>
        <v>131.53061223999998</v>
      </c>
      <c r="O220">
        <f>(Tabla134[[#This Row],[g-media]]^2)</f>
        <v>17300.301956229232</v>
      </c>
      <c r="P220">
        <f>(Tabla134[[#This Row],[(g-media)^2]]*Tabla134[[#This Row],[P(g)]])</f>
        <v>0</v>
      </c>
    </row>
    <row r="221" spans="11:16" x14ac:dyDescent="0.25">
      <c r="K221">
        <v>219</v>
      </c>
      <c r="L221">
        <v>0</v>
      </c>
      <c r="M221">
        <f>(Tabla134[[#This Row],[Frecuencia]]/49)</f>
        <v>0</v>
      </c>
      <c r="N221">
        <f>(Tabla134[[#This Row],[Dato]]-86.46938776)</f>
        <v>132.53061223999998</v>
      </c>
      <c r="O221">
        <f>(Tabla134[[#This Row],[g-media]]^2)</f>
        <v>17564.363180709232</v>
      </c>
      <c r="P221">
        <f>(Tabla134[[#This Row],[(g-media)^2]]*Tabla134[[#This Row],[P(g)]])</f>
        <v>0</v>
      </c>
    </row>
    <row r="222" spans="11:16" x14ac:dyDescent="0.25">
      <c r="K222">
        <v>220</v>
      </c>
      <c r="L222">
        <v>0</v>
      </c>
      <c r="M222">
        <f>(Tabla134[[#This Row],[Frecuencia]]/49)</f>
        <v>0</v>
      </c>
      <c r="N222">
        <f>(Tabla134[[#This Row],[Dato]]-86.46938776)</f>
        <v>133.53061223999998</v>
      </c>
      <c r="O222">
        <f>(Tabla134[[#This Row],[g-media]]^2)</f>
        <v>17830.424405189235</v>
      </c>
      <c r="P222">
        <f>(Tabla134[[#This Row],[(g-media)^2]]*Tabla134[[#This Row],[P(g)]])</f>
        <v>0</v>
      </c>
    </row>
    <row r="223" spans="11:16" x14ac:dyDescent="0.25">
      <c r="K223">
        <v>221</v>
      </c>
      <c r="L223">
        <v>0</v>
      </c>
      <c r="M223">
        <f>(Tabla134[[#This Row],[Frecuencia]]/49)</f>
        <v>0</v>
      </c>
      <c r="N223">
        <f>(Tabla134[[#This Row],[Dato]]-86.46938776)</f>
        <v>134.53061223999998</v>
      </c>
      <c r="O223">
        <f>(Tabla134[[#This Row],[g-media]]^2)</f>
        <v>18098.485629669234</v>
      </c>
      <c r="P223">
        <f>(Tabla134[[#This Row],[(g-media)^2]]*Tabla134[[#This Row],[P(g)]])</f>
        <v>0</v>
      </c>
    </row>
    <row r="224" spans="11:16" x14ac:dyDescent="0.25">
      <c r="K224">
        <v>222</v>
      </c>
      <c r="L224">
        <v>0</v>
      </c>
      <c r="M224">
        <f>(Tabla134[[#This Row],[Frecuencia]]/49)</f>
        <v>0</v>
      </c>
      <c r="N224">
        <f>(Tabla134[[#This Row],[Dato]]-86.46938776)</f>
        <v>135.53061223999998</v>
      </c>
      <c r="O224">
        <f>(Tabla134[[#This Row],[g-media]]^2)</f>
        <v>18368.546854149234</v>
      </c>
      <c r="P224">
        <f>(Tabla134[[#This Row],[(g-media)^2]]*Tabla134[[#This Row],[P(g)]])</f>
        <v>0</v>
      </c>
    </row>
    <row r="225" spans="11:16" x14ac:dyDescent="0.25">
      <c r="K225">
        <v>223</v>
      </c>
      <c r="L225">
        <v>0</v>
      </c>
      <c r="M225">
        <f>(Tabla134[[#This Row],[Frecuencia]]/49)</f>
        <v>0</v>
      </c>
      <c r="N225">
        <f>(Tabla134[[#This Row],[Dato]]-86.46938776)</f>
        <v>136.53061223999998</v>
      </c>
      <c r="O225">
        <f>(Tabla134[[#This Row],[g-media]]^2)</f>
        <v>18640.608078629233</v>
      </c>
      <c r="P225">
        <f>(Tabla134[[#This Row],[(g-media)^2]]*Tabla134[[#This Row],[P(g)]])</f>
        <v>0</v>
      </c>
    </row>
    <row r="226" spans="11:16" x14ac:dyDescent="0.25">
      <c r="K226">
        <v>224</v>
      </c>
      <c r="L226">
        <v>0</v>
      </c>
      <c r="M226">
        <f>(Tabla134[[#This Row],[Frecuencia]]/49)</f>
        <v>0</v>
      </c>
      <c r="N226">
        <f>(Tabla134[[#This Row],[Dato]]-86.46938776)</f>
        <v>137.53061223999998</v>
      </c>
      <c r="O226">
        <f>(Tabla134[[#This Row],[g-media]]^2)</f>
        <v>18914.669303109233</v>
      </c>
      <c r="P226">
        <f>(Tabla134[[#This Row],[(g-media)^2]]*Tabla134[[#This Row],[P(g)]])</f>
        <v>0</v>
      </c>
    </row>
    <row r="227" spans="11:16" x14ac:dyDescent="0.25">
      <c r="K227">
        <v>225</v>
      </c>
      <c r="L227">
        <v>0</v>
      </c>
      <c r="M227">
        <f>(Tabla134[[#This Row],[Frecuencia]]/49)</f>
        <v>0</v>
      </c>
      <c r="N227">
        <f>(Tabla134[[#This Row],[Dato]]-86.46938776)</f>
        <v>138.53061223999998</v>
      </c>
      <c r="O227">
        <f>(Tabla134[[#This Row],[g-media]]^2)</f>
        <v>19190.730527589232</v>
      </c>
      <c r="P227">
        <f>(Tabla134[[#This Row],[(g-media)^2]]*Tabla134[[#This Row],[P(g)]])</f>
        <v>0</v>
      </c>
    </row>
    <row r="228" spans="11:16" x14ac:dyDescent="0.25">
      <c r="K228">
        <v>226</v>
      </c>
      <c r="L228">
        <v>0</v>
      </c>
      <c r="M228">
        <f>(Tabla134[[#This Row],[Frecuencia]]/49)</f>
        <v>0</v>
      </c>
      <c r="N228">
        <f>(Tabla134[[#This Row],[Dato]]-86.46938776)</f>
        <v>139.53061223999998</v>
      </c>
      <c r="O228">
        <f>(Tabla134[[#This Row],[g-media]]^2)</f>
        <v>19468.791752069232</v>
      </c>
      <c r="P228">
        <f>(Tabla134[[#This Row],[(g-media)^2]]*Tabla134[[#This Row],[P(g)]])</f>
        <v>0</v>
      </c>
    </row>
    <row r="229" spans="11:16" x14ac:dyDescent="0.25">
      <c r="K229">
        <v>227</v>
      </c>
      <c r="L229">
        <v>0</v>
      </c>
      <c r="M229">
        <f>(Tabla134[[#This Row],[Frecuencia]]/49)</f>
        <v>0</v>
      </c>
      <c r="N229">
        <f>(Tabla134[[#This Row],[Dato]]-86.46938776)</f>
        <v>140.53061223999998</v>
      </c>
      <c r="O229">
        <f>(Tabla134[[#This Row],[g-media]]^2)</f>
        <v>19748.852976549231</v>
      </c>
      <c r="P229">
        <f>(Tabla134[[#This Row],[(g-media)^2]]*Tabla134[[#This Row],[P(g)]])</f>
        <v>0</v>
      </c>
    </row>
    <row r="230" spans="11:16" x14ac:dyDescent="0.25">
      <c r="K230">
        <v>228</v>
      </c>
      <c r="L230">
        <v>0</v>
      </c>
      <c r="M230">
        <f>(Tabla134[[#This Row],[Frecuencia]]/49)</f>
        <v>0</v>
      </c>
      <c r="N230">
        <f>(Tabla134[[#This Row],[Dato]]-86.46938776)</f>
        <v>141.53061223999998</v>
      </c>
      <c r="O230">
        <f>(Tabla134[[#This Row],[g-media]]^2)</f>
        <v>20030.914201029234</v>
      </c>
      <c r="P230">
        <f>(Tabla134[[#This Row],[(g-media)^2]]*Tabla134[[#This Row],[P(g)]])</f>
        <v>0</v>
      </c>
    </row>
    <row r="231" spans="11:16" x14ac:dyDescent="0.25">
      <c r="K231">
        <v>229</v>
      </c>
      <c r="L231">
        <v>0</v>
      </c>
      <c r="M231">
        <f>(Tabla134[[#This Row],[Frecuencia]]/49)</f>
        <v>0</v>
      </c>
      <c r="N231">
        <f>(Tabla134[[#This Row],[Dato]]-86.46938776)</f>
        <v>142.53061223999998</v>
      </c>
      <c r="O231">
        <f>(Tabla134[[#This Row],[g-media]]^2)</f>
        <v>20314.975425509234</v>
      </c>
      <c r="P231">
        <f>(Tabla134[[#This Row],[(g-media)^2]]*Tabla134[[#This Row],[P(g)]])</f>
        <v>0</v>
      </c>
    </row>
    <row r="232" spans="11:16" x14ac:dyDescent="0.25">
      <c r="K232">
        <v>230</v>
      </c>
      <c r="L232">
        <v>0</v>
      </c>
      <c r="M232">
        <f>(Tabla134[[#This Row],[Frecuencia]]/49)</f>
        <v>0</v>
      </c>
      <c r="N232">
        <f>(Tabla134[[#This Row],[Dato]]-86.46938776)</f>
        <v>143.53061223999998</v>
      </c>
      <c r="O232">
        <f>(Tabla134[[#This Row],[g-media]]^2)</f>
        <v>20601.036649989233</v>
      </c>
      <c r="P232">
        <f>(Tabla134[[#This Row],[(g-media)^2]]*Tabla134[[#This Row],[P(g)]])</f>
        <v>0</v>
      </c>
    </row>
    <row r="233" spans="11:16" x14ac:dyDescent="0.25">
      <c r="K233">
        <v>231</v>
      </c>
      <c r="L233">
        <v>0</v>
      </c>
      <c r="M233">
        <f>(Tabla134[[#This Row],[Frecuencia]]/49)</f>
        <v>0</v>
      </c>
      <c r="N233">
        <f>(Tabla134[[#This Row],[Dato]]-86.46938776)</f>
        <v>144.53061223999998</v>
      </c>
      <c r="O233">
        <f>(Tabla134[[#This Row],[g-media]]^2)</f>
        <v>20889.097874469233</v>
      </c>
      <c r="P233">
        <f>(Tabla134[[#This Row],[(g-media)^2]]*Tabla134[[#This Row],[P(g)]])</f>
        <v>0</v>
      </c>
    </row>
    <row r="234" spans="11:16" x14ac:dyDescent="0.25">
      <c r="K234">
        <v>232</v>
      </c>
      <c r="L234">
        <v>0</v>
      </c>
      <c r="M234">
        <f>(Tabla134[[#This Row],[Frecuencia]]/49)</f>
        <v>0</v>
      </c>
      <c r="N234">
        <f>(Tabla134[[#This Row],[Dato]]-86.46938776)</f>
        <v>145.53061223999998</v>
      </c>
      <c r="O234">
        <f>(Tabla134[[#This Row],[g-media]]^2)</f>
        <v>21179.159098949232</v>
      </c>
      <c r="P234">
        <f>(Tabla134[[#This Row],[(g-media)^2]]*Tabla134[[#This Row],[P(g)]])</f>
        <v>0</v>
      </c>
    </row>
    <row r="235" spans="11:16" x14ac:dyDescent="0.25">
      <c r="K235">
        <v>233</v>
      </c>
      <c r="L235">
        <v>0</v>
      </c>
      <c r="M235">
        <f>(Tabla134[[#This Row],[Frecuencia]]/49)</f>
        <v>0</v>
      </c>
      <c r="N235">
        <f>(Tabla134[[#This Row],[Dato]]-86.46938776)</f>
        <v>146.53061223999998</v>
      </c>
      <c r="O235">
        <f>(Tabla134[[#This Row],[g-media]]^2)</f>
        <v>21471.220323429232</v>
      </c>
      <c r="P235">
        <f>(Tabla134[[#This Row],[(g-media)^2]]*Tabla134[[#This Row],[P(g)]])</f>
        <v>0</v>
      </c>
    </row>
    <row r="236" spans="11:16" x14ac:dyDescent="0.25">
      <c r="K236">
        <v>234</v>
      </c>
      <c r="L236">
        <v>0</v>
      </c>
      <c r="M236">
        <f>(Tabla134[[#This Row],[Frecuencia]]/49)</f>
        <v>0</v>
      </c>
      <c r="N236">
        <f>(Tabla134[[#This Row],[Dato]]-86.46938776)</f>
        <v>147.53061223999998</v>
      </c>
      <c r="O236">
        <f>(Tabla134[[#This Row],[g-media]]^2)</f>
        <v>21765.281547909231</v>
      </c>
      <c r="P236">
        <f>(Tabla134[[#This Row],[(g-media)^2]]*Tabla134[[#This Row],[P(g)]])</f>
        <v>0</v>
      </c>
    </row>
    <row r="237" spans="11:16" x14ac:dyDescent="0.25">
      <c r="K237">
        <v>235</v>
      </c>
      <c r="L237">
        <v>0</v>
      </c>
      <c r="M237">
        <f>(Tabla134[[#This Row],[Frecuencia]]/49)</f>
        <v>0</v>
      </c>
      <c r="N237">
        <f>(Tabla134[[#This Row],[Dato]]-86.46938776)</f>
        <v>148.53061223999998</v>
      </c>
      <c r="O237">
        <f>(Tabla134[[#This Row],[g-media]]^2)</f>
        <v>22061.342772389231</v>
      </c>
      <c r="P237">
        <f>(Tabla134[[#This Row],[(g-media)^2]]*Tabla134[[#This Row],[P(g)]])</f>
        <v>0</v>
      </c>
    </row>
    <row r="238" spans="11:16" x14ac:dyDescent="0.25">
      <c r="K238">
        <v>236</v>
      </c>
      <c r="L238">
        <v>0</v>
      </c>
      <c r="M238">
        <f>(Tabla134[[#This Row],[Frecuencia]]/49)</f>
        <v>0</v>
      </c>
      <c r="N238">
        <f>(Tabla134[[#This Row],[Dato]]-86.46938776)</f>
        <v>149.53061223999998</v>
      </c>
      <c r="O238">
        <f>(Tabla134[[#This Row],[g-media]]^2)</f>
        <v>22359.403996869234</v>
      </c>
      <c r="P238">
        <f>(Tabla134[[#This Row],[(g-media)^2]]*Tabla134[[#This Row],[P(g)]])</f>
        <v>0</v>
      </c>
    </row>
    <row r="239" spans="11:16" x14ac:dyDescent="0.25">
      <c r="K239">
        <v>237</v>
      </c>
      <c r="L239">
        <v>0</v>
      </c>
      <c r="M239">
        <f>(Tabla134[[#This Row],[Frecuencia]]/49)</f>
        <v>0</v>
      </c>
      <c r="N239">
        <f>(Tabla134[[#This Row],[Dato]]-86.46938776)</f>
        <v>150.53061223999998</v>
      </c>
      <c r="O239">
        <f>(Tabla134[[#This Row],[g-media]]^2)</f>
        <v>22659.465221349234</v>
      </c>
      <c r="P239">
        <f>(Tabla134[[#This Row],[(g-media)^2]]*Tabla134[[#This Row],[P(g)]])</f>
        <v>0</v>
      </c>
    </row>
    <row r="240" spans="11:16" x14ac:dyDescent="0.25">
      <c r="K240">
        <v>238</v>
      </c>
      <c r="L240">
        <v>0</v>
      </c>
      <c r="M240">
        <f>(Tabla134[[#This Row],[Frecuencia]]/49)</f>
        <v>0</v>
      </c>
      <c r="N240">
        <f>(Tabla134[[#This Row],[Dato]]-86.46938776)</f>
        <v>151.53061223999998</v>
      </c>
      <c r="O240">
        <f>(Tabla134[[#This Row],[g-media]]^2)</f>
        <v>22961.526445829233</v>
      </c>
      <c r="P240">
        <f>(Tabla134[[#This Row],[(g-media)^2]]*Tabla134[[#This Row],[P(g)]])</f>
        <v>0</v>
      </c>
    </row>
    <row r="241" spans="11:16" x14ac:dyDescent="0.25">
      <c r="K241">
        <v>239</v>
      </c>
      <c r="L241">
        <v>0</v>
      </c>
      <c r="M241">
        <f>(Tabla134[[#This Row],[Frecuencia]]/49)</f>
        <v>0</v>
      </c>
      <c r="N241">
        <f>(Tabla134[[#This Row],[Dato]]-86.46938776)</f>
        <v>152.53061223999998</v>
      </c>
      <c r="O241">
        <f>(Tabla134[[#This Row],[g-media]]^2)</f>
        <v>23265.587670309233</v>
      </c>
      <c r="P241">
        <f>(Tabla134[[#This Row],[(g-media)^2]]*Tabla134[[#This Row],[P(g)]])</f>
        <v>0</v>
      </c>
    </row>
    <row r="242" spans="11:16" x14ac:dyDescent="0.25">
      <c r="K242">
        <v>240</v>
      </c>
      <c r="L242">
        <v>0</v>
      </c>
      <c r="M242">
        <f>(Tabla134[[#This Row],[Frecuencia]]/49)</f>
        <v>0</v>
      </c>
      <c r="N242">
        <f>(Tabla134[[#This Row],[Dato]]-86.46938776)</f>
        <v>153.53061223999998</v>
      </c>
      <c r="O242">
        <f>(Tabla134[[#This Row],[g-media]]^2)</f>
        <v>23571.648894789232</v>
      </c>
      <c r="P242">
        <f>(Tabla134[[#This Row],[(g-media)^2]]*Tabla134[[#This Row],[P(g)]])</f>
        <v>0</v>
      </c>
    </row>
    <row r="243" spans="11:16" x14ac:dyDescent="0.25">
      <c r="K243">
        <v>241</v>
      </c>
      <c r="L243">
        <v>0</v>
      </c>
      <c r="M243">
        <f>(Tabla134[[#This Row],[Frecuencia]]/49)</f>
        <v>0</v>
      </c>
      <c r="N243">
        <f>(Tabla134[[#This Row],[Dato]]-86.46938776)</f>
        <v>154.53061223999998</v>
      </c>
      <c r="O243">
        <f>(Tabla134[[#This Row],[g-media]]^2)</f>
        <v>23879.710119269232</v>
      </c>
      <c r="P243">
        <f>(Tabla134[[#This Row],[(g-media)^2]]*Tabla134[[#This Row],[P(g)]])</f>
        <v>0</v>
      </c>
    </row>
    <row r="244" spans="11:16" x14ac:dyDescent="0.25">
      <c r="K244">
        <v>242</v>
      </c>
      <c r="L244">
        <v>0</v>
      </c>
      <c r="M244">
        <f>(Tabla134[[#This Row],[Frecuencia]]/49)</f>
        <v>0</v>
      </c>
      <c r="N244">
        <f>(Tabla134[[#This Row],[Dato]]-86.46938776)</f>
        <v>155.53061223999998</v>
      </c>
      <c r="O244">
        <f>(Tabla134[[#This Row],[g-media]]^2)</f>
        <v>24189.771343749231</v>
      </c>
      <c r="P244">
        <f>(Tabla134[[#This Row],[(g-media)^2]]*Tabla134[[#This Row],[P(g)]])</f>
        <v>0</v>
      </c>
    </row>
    <row r="245" spans="11:16" x14ac:dyDescent="0.25">
      <c r="K245">
        <v>243</v>
      </c>
      <c r="L245">
        <v>0</v>
      </c>
      <c r="M245">
        <f>(Tabla134[[#This Row],[Frecuencia]]/49)</f>
        <v>0</v>
      </c>
      <c r="N245">
        <f>(Tabla134[[#This Row],[Dato]]-86.46938776)</f>
        <v>156.53061223999998</v>
      </c>
      <c r="O245">
        <f>(Tabla134[[#This Row],[g-media]]^2)</f>
        <v>24501.832568229231</v>
      </c>
      <c r="P245">
        <f>(Tabla134[[#This Row],[(g-media)^2]]*Tabla134[[#This Row],[P(g)]])</f>
        <v>0</v>
      </c>
    </row>
    <row r="246" spans="11:16" x14ac:dyDescent="0.25">
      <c r="K246">
        <v>244</v>
      </c>
      <c r="L246">
        <v>0</v>
      </c>
      <c r="M246">
        <f>(Tabla134[[#This Row],[Frecuencia]]/49)</f>
        <v>0</v>
      </c>
      <c r="N246">
        <f>(Tabla134[[#This Row],[Dato]]-86.46938776)</f>
        <v>157.53061223999998</v>
      </c>
      <c r="O246">
        <f>(Tabla134[[#This Row],[g-media]]^2)</f>
        <v>24815.893792709234</v>
      </c>
      <c r="P246">
        <f>(Tabla134[[#This Row],[(g-media)^2]]*Tabla134[[#This Row],[P(g)]])</f>
        <v>0</v>
      </c>
    </row>
    <row r="247" spans="11:16" x14ac:dyDescent="0.25">
      <c r="K247">
        <v>245</v>
      </c>
      <c r="L247">
        <v>0</v>
      </c>
      <c r="M247">
        <f>(Tabla134[[#This Row],[Frecuencia]]/49)</f>
        <v>0</v>
      </c>
      <c r="N247">
        <f>(Tabla134[[#This Row],[Dato]]-86.46938776)</f>
        <v>158.53061223999998</v>
      </c>
      <c r="O247">
        <f>(Tabla134[[#This Row],[g-media]]^2)</f>
        <v>25131.955017189233</v>
      </c>
      <c r="P247">
        <f>(Tabla134[[#This Row],[(g-media)^2]]*Tabla134[[#This Row],[P(g)]])</f>
        <v>0</v>
      </c>
    </row>
    <row r="248" spans="11:16" x14ac:dyDescent="0.25">
      <c r="K248">
        <v>246</v>
      </c>
      <c r="L248">
        <v>0</v>
      </c>
      <c r="M248">
        <f>(Tabla134[[#This Row],[Frecuencia]]/49)</f>
        <v>0</v>
      </c>
      <c r="N248">
        <f>(Tabla134[[#This Row],[Dato]]-86.46938776)</f>
        <v>159.53061223999998</v>
      </c>
      <c r="O248">
        <f>(Tabla134[[#This Row],[g-media]]^2)</f>
        <v>25450.016241669233</v>
      </c>
      <c r="P248">
        <f>(Tabla134[[#This Row],[(g-media)^2]]*Tabla134[[#This Row],[P(g)]])</f>
        <v>0</v>
      </c>
    </row>
    <row r="249" spans="11:16" x14ac:dyDescent="0.25">
      <c r="K249">
        <v>247</v>
      </c>
      <c r="L249">
        <v>0</v>
      </c>
      <c r="M249">
        <f>(Tabla134[[#This Row],[Frecuencia]]/49)</f>
        <v>0</v>
      </c>
      <c r="N249">
        <f>(Tabla134[[#This Row],[Dato]]-86.46938776)</f>
        <v>160.53061223999998</v>
      </c>
      <c r="O249">
        <f>(Tabla134[[#This Row],[g-media]]^2)</f>
        <v>25770.077466149232</v>
      </c>
      <c r="P249">
        <f>(Tabla134[[#This Row],[(g-media)^2]]*Tabla134[[#This Row],[P(g)]])</f>
        <v>0</v>
      </c>
    </row>
    <row r="250" spans="11:16" x14ac:dyDescent="0.25">
      <c r="K250">
        <v>248</v>
      </c>
      <c r="L250">
        <v>0</v>
      </c>
      <c r="M250">
        <f>(Tabla134[[#This Row],[Frecuencia]]/49)</f>
        <v>0</v>
      </c>
      <c r="N250">
        <f>(Tabla134[[#This Row],[Dato]]-86.46938776)</f>
        <v>161.53061223999998</v>
      </c>
      <c r="O250">
        <f>(Tabla134[[#This Row],[g-media]]^2)</f>
        <v>26092.138690629232</v>
      </c>
      <c r="P250">
        <f>(Tabla134[[#This Row],[(g-media)^2]]*Tabla134[[#This Row],[P(g)]])</f>
        <v>0</v>
      </c>
    </row>
    <row r="251" spans="11:16" x14ac:dyDescent="0.25">
      <c r="K251">
        <v>249</v>
      </c>
      <c r="L251">
        <v>0</v>
      </c>
      <c r="M251">
        <f>(Tabla134[[#This Row],[Frecuencia]]/49)</f>
        <v>0</v>
      </c>
      <c r="N251">
        <f>(Tabla134[[#This Row],[Dato]]-86.46938776)</f>
        <v>162.53061223999998</v>
      </c>
      <c r="O251">
        <f>(Tabla134[[#This Row],[g-media]]^2)</f>
        <v>26416.199915109231</v>
      </c>
      <c r="P251">
        <f>(Tabla134[[#This Row],[(g-media)^2]]*Tabla134[[#This Row],[P(g)]])</f>
        <v>0</v>
      </c>
    </row>
    <row r="252" spans="11:16" x14ac:dyDescent="0.25">
      <c r="K252">
        <v>250</v>
      </c>
      <c r="L252">
        <v>0</v>
      </c>
      <c r="M252">
        <f>(Tabla134[[#This Row],[Frecuencia]]/49)</f>
        <v>0</v>
      </c>
      <c r="N252">
        <f>(Tabla134[[#This Row],[Dato]]-86.46938776)</f>
        <v>163.53061223999998</v>
      </c>
      <c r="O252">
        <f>(Tabla134[[#This Row],[g-media]]^2)</f>
        <v>26742.261139589231</v>
      </c>
      <c r="P252">
        <f>(Tabla134[[#This Row],[(g-media)^2]]*Tabla134[[#This Row],[P(g)]])</f>
        <v>0</v>
      </c>
    </row>
    <row r="253" spans="11:16" x14ac:dyDescent="0.25">
      <c r="K253">
        <v>251</v>
      </c>
      <c r="L253">
        <v>0</v>
      </c>
      <c r="M253">
        <f>(Tabla134[[#This Row],[Frecuencia]]/49)</f>
        <v>0</v>
      </c>
      <c r="N253">
        <f>(Tabla134[[#This Row],[Dato]]-86.46938776)</f>
        <v>164.53061223999998</v>
      </c>
      <c r="O253">
        <f>(Tabla134[[#This Row],[g-media]]^2)</f>
        <v>27070.32236406923</v>
      </c>
      <c r="P253">
        <f>(Tabla134[[#This Row],[(g-media)^2]]*Tabla134[[#This Row],[P(g)]])</f>
        <v>0</v>
      </c>
    </row>
    <row r="254" spans="11:16" x14ac:dyDescent="0.25">
      <c r="K254">
        <v>252</v>
      </c>
      <c r="L254">
        <v>0</v>
      </c>
      <c r="M254">
        <f>(Tabla134[[#This Row],[Frecuencia]]/49)</f>
        <v>0</v>
      </c>
      <c r="N254">
        <f>(Tabla134[[#This Row],[Dato]]-86.46938776)</f>
        <v>165.53061223999998</v>
      </c>
      <c r="O254">
        <f>(Tabla134[[#This Row],[g-media]]^2)</f>
        <v>27400.383588549234</v>
      </c>
      <c r="P254">
        <f>(Tabla134[[#This Row],[(g-media)^2]]*Tabla134[[#This Row],[P(g)]])</f>
        <v>0</v>
      </c>
    </row>
    <row r="255" spans="11:16" x14ac:dyDescent="0.25">
      <c r="K255">
        <v>253</v>
      </c>
      <c r="L255">
        <v>0</v>
      </c>
      <c r="M255">
        <f>(Tabla134[[#This Row],[Frecuencia]]/49)</f>
        <v>0</v>
      </c>
      <c r="N255">
        <f>(Tabla134[[#This Row],[Dato]]-86.46938776)</f>
        <v>166.53061223999998</v>
      </c>
      <c r="O255">
        <f>(Tabla134[[#This Row],[g-media]]^2)</f>
        <v>27732.444813029233</v>
      </c>
      <c r="P255">
        <f>(Tabla134[[#This Row],[(g-media)^2]]*Tabla134[[#This Row],[P(g)]])</f>
        <v>0</v>
      </c>
    </row>
    <row r="256" spans="11:16" x14ac:dyDescent="0.25">
      <c r="K256">
        <v>254</v>
      </c>
      <c r="L256">
        <v>0</v>
      </c>
      <c r="M256">
        <f>(Tabla134[[#This Row],[Frecuencia]]/49)</f>
        <v>0</v>
      </c>
      <c r="N256">
        <f>(Tabla134[[#This Row],[Dato]]-86.46938776)</f>
        <v>167.53061223999998</v>
      </c>
      <c r="O256">
        <f>(Tabla134[[#This Row],[g-media]]^2)</f>
        <v>28066.506037509233</v>
      </c>
      <c r="P256">
        <f>(Tabla134[[#This Row],[(g-media)^2]]*Tabla134[[#This Row],[P(g)]])</f>
        <v>0</v>
      </c>
    </row>
    <row r="257" spans="11:16" x14ac:dyDescent="0.25">
      <c r="K257">
        <v>255</v>
      </c>
      <c r="L257">
        <v>0</v>
      </c>
      <c r="M257">
        <f>(Tabla134[[#This Row],[Frecuencia]]/49)</f>
        <v>0</v>
      </c>
      <c r="N257">
        <f>(Tabla134[[#This Row],[Dato]]-86.46938776)</f>
        <v>168.53061223999998</v>
      </c>
      <c r="O257">
        <f>(Tabla134[[#This Row],[g-media]]^2)</f>
        <v>28402.567261989232</v>
      </c>
      <c r="P257">
        <f>(Tabla134[[#This Row],[(g-media)^2]]*Tabla134[[#This Row],[P(g)]])</f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7C88-6DA9-43F0-B503-96F833A12240}">
  <dimension ref="B1:S257"/>
  <sheetViews>
    <sheetView zoomScale="70" zoomScaleNormal="70" workbookViewId="0">
      <selection activeCell="N3" sqref="N3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  <col min="19" max="19" width="16.42578125" customWidth="1"/>
  </cols>
  <sheetData>
    <row r="1" spans="2:19" ht="15.75" thickBot="1" x14ac:dyDescent="0.3"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R1" s="3" t="s">
        <v>6</v>
      </c>
    </row>
    <row r="2" spans="2:19" ht="15.75" thickBot="1" x14ac:dyDescent="0.3">
      <c r="B2" s="9">
        <v>5</v>
      </c>
      <c r="C2" s="9">
        <v>14</v>
      </c>
      <c r="D2" s="9">
        <v>0</v>
      </c>
      <c r="E2" s="9">
        <v>0</v>
      </c>
      <c r="F2" s="9">
        <v>56</v>
      </c>
      <c r="G2" s="9">
        <v>35</v>
      </c>
      <c r="H2" s="9">
        <v>42</v>
      </c>
      <c r="I2" s="7"/>
      <c r="K2">
        <v>0</v>
      </c>
      <c r="L2">
        <v>10</v>
      </c>
      <c r="M2">
        <f>(Tabla1345[[#This Row],[Frecuencia]]/49)</f>
        <v>0.20408163265306123</v>
      </c>
      <c r="N2">
        <f>(Tabla1345[[#This Row],[Dato]]-94.53061224)</f>
        <v>-94.530612239999996</v>
      </c>
      <c r="O2">
        <f>(Tabla1345[[#This Row],[g-media]]^2)</f>
        <v>8936.0366504692374</v>
      </c>
      <c r="P2">
        <f>(Tabla1345[[#This Row],[(g-media)^2]]*Tabla1345[[#This Row],[P(g)]])</f>
        <v>1823.6809490753546</v>
      </c>
      <c r="R2" s="2" t="s">
        <v>9</v>
      </c>
      <c r="S2">
        <f>SUM(B2:I9)</f>
        <v>4632</v>
      </c>
    </row>
    <row r="3" spans="2:19" ht="15.75" thickBot="1" x14ac:dyDescent="0.3">
      <c r="B3" s="9">
        <v>0</v>
      </c>
      <c r="C3" s="9">
        <v>180</v>
      </c>
      <c r="D3" s="9">
        <v>180</v>
      </c>
      <c r="E3" s="9">
        <v>179</v>
      </c>
      <c r="F3" s="9">
        <v>79</v>
      </c>
      <c r="G3" s="9">
        <v>55</v>
      </c>
      <c r="H3" s="9">
        <v>47</v>
      </c>
      <c r="I3" s="7"/>
      <c r="K3">
        <v>1</v>
      </c>
      <c r="L3">
        <v>1</v>
      </c>
      <c r="M3">
        <f>(Tabla1345[[#This Row],[Frecuencia]]/49)</f>
        <v>2.0408163265306121E-2</v>
      </c>
      <c r="N3">
        <f>(Tabla1345[[#This Row],[Dato]]-94.53061224)</f>
        <v>-93.530612239999996</v>
      </c>
      <c r="O3">
        <f>(Tabla1345[[#This Row],[g-media]]^2)</f>
        <v>8747.9754259892379</v>
      </c>
      <c r="P3">
        <f>(Tabla1345[[#This Row],[(g-media)^2]]*Tabla1345[[#This Row],[P(g)]])</f>
        <v>178.53011073447422</v>
      </c>
      <c r="R3" s="2" t="s">
        <v>10</v>
      </c>
      <c r="S3">
        <f>AVERAGE(B2:I9)</f>
        <v>94.530612244897952</v>
      </c>
    </row>
    <row r="4" spans="2:19" ht="15.75" thickBot="1" x14ac:dyDescent="0.3">
      <c r="B4" s="9">
        <v>1</v>
      </c>
      <c r="C4" s="9">
        <v>188</v>
      </c>
      <c r="D4" s="9">
        <v>0</v>
      </c>
      <c r="E4" s="9">
        <v>191</v>
      </c>
      <c r="F4" s="9">
        <v>50</v>
      </c>
      <c r="G4" s="9">
        <v>50</v>
      </c>
      <c r="H4" s="9">
        <v>10</v>
      </c>
      <c r="I4" s="7"/>
      <c r="K4">
        <v>2</v>
      </c>
      <c r="L4">
        <v>2</v>
      </c>
      <c r="M4">
        <f>(Tabla1345[[#This Row],[Frecuencia]]/49)</f>
        <v>4.0816326530612242E-2</v>
      </c>
      <c r="N4">
        <f>(Tabla1345[[#This Row],[Dato]]-94.53061224)</f>
        <v>-92.530612239999996</v>
      </c>
      <c r="O4">
        <f>(Tabla1345[[#This Row],[g-media]]^2)</f>
        <v>8561.9142015092366</v>
      </c>
      <c r="P4">
        <f>(Tabla1345[[#This Row],[(g-media)^2]]*Tabla1345[[#This Row],[P(g)]])</f>
        <v>349.46588577588716</v>
      </c>
      <c r="R4" s="2" t="s">
        <v>11</v>
      </c>
      <c r="S4">
        <f>SUM(Tabla1345[((g-media)^2)P(g)])</f>
        <v>8534.412328196584</v>
      </c>
    </row>
    <row r="5" spans="2:19" ht="15.75" thickBot="1" x14ac:dyDescent="0.3">
      <c r="B5" s="9">
        <v>193</v>
      </c>
      <c r="C5" s="9">
        <v>33</v>
      </c>
      <c r="D5" s="9">
        <v>215</v>
      </c>
      <c r="E5" s="9">
        <v>255</v>
      </c>
      <c r="F5" s="9">
        <v>160</v>
      </c>
      <c r="G5" s="9">
        <v>10</v>
      </c>
      <c r="H5" s="9">
        <v>0</v>
      </c>
      <c r="I5" s="7"/>
      <c r="K5">
        <v>3</v>
      </c>
      <c r="L5">
        <v>0</v>
      </c>
      <c r="M5">
        <f>(Tabla1345[[#This Row],[Frecuencia]]/49)</f>
        <v>0</v>
      </c>
      <c r="N5">
        <f>(Tabla1345[[#This Row],[Dato]]-94.53061224)</f>
        <v>-91.530612239999996</v>
      </c>
      <c r="O5">
        <f>(Tabla1345[[#This Row],[g-media]]^2)</f>
        <v>8377.8529770292371</v>
      </c>
      <c r="P5">
        <f>(Tabla1345[[#This Row],[(g-media)^2]]*Tabla1345[[#This Row],[P(g)]])</f>
        <v>0</v>
      </c>
    </row>
    <row r="6" spans="2:19" ht="15.75" thickBot="1" x14ac:dyDescent="0.3">
      <c r="B6" s="9">
        <v>200</v>
      </c>
      <c r="C6" s="9">
        <v>230</v>
      </c>
      <c r="D6" s="9">
        <v>0</v>
      </c>
      <c r="E6" s="9">
        <v>230</v>
      </c>
      <c r="F6" s="9">
        <v>190</v>
      </c>
      <c r="G6" s="9">
        <v>200</v>
      </c>
      <c r="H6" s="9">
        <v>200</v>
      </c>
      <c r="I6" s="7"/>
      <c r="K6">
        <v>4</v>
      </c>
      <c r="L6">
        <v>0</v>
      </c>
      <c r="M6">
        <f>(Tabla1345[[#This Row],[Frecuencia]]/49)</f>
        <v>0</v>
      </c>
      <c r="N6">
        <f>(Tabla1345[[#This Row],[Dato]]-94.53061224)</f>
        <v>-90.530612239999996</v>
      </c>
      <c r="O6">
        <f>(Tabla1345[[#This Row],[g-media]]^2)</f>
        <v>8195.7917525492376</v>
      </c>
      <c r="P6">
        <f>(Tabla1345[[#This Row],[(g-media)^2]]*Tabla1345[[#This Row],[P(g)]])</f>
        <v>0</v>
      </c>
    </row>
    <row r="7" spans="2:19" ht="15.75" thickBot="1" x14ac:dyDescent="0.3">
      <c r="B7" s="9">
        <v>0</v>
      </c>
      <c r="C7" s="9">
        <v>230</v>
      </c>
      <c r="D7" s="9">
        <v>200</v>
      </c>
      <c r="E7" s="9">
        <v>230</v>
      </c>
      <c r="F7" s="9">
        <v>190</v>
      </c>
      <c r="G7" s="9">
        <v>0</v>
      </c>
      <c r="H7" s="9">
        <v>200</v>
      </c>
      <c r="I7" s="7"/>
      <c r="K7">
        <v>5</v>
      </c>
      <c r="L7">
        <v>1</v>
      </c>
      <c r="M7">
        <f>(Tabla1345[[#This Row],[Frecuencia]]/49)</f>
        <v>2.0408163265306121E-2</v>
      </c>
      <c r="N7">
        <f>(Tabla1345[[#This Row],[Dato]]-94.53061224)</f>
        <v>-89.530612239999996</v>
      </c>
      <c r="O7">
        <f>(Tabla1345[[#This Row],[g-media]]^2)</f>
        <v>8015.7305280692372</v>
      </c>
      <c r="P7">
        <f>(Tabla1345[[#This Row],[(g-media)^2]]*Tabla1345[[#This Row],[P(g)]])</f>
        <v>163.58633730753544</v>
      </c>
    </row>
    <row r="8" spans="2:19" ht="15.75" thickBot="1" x14ac:dyDescent="0.3">
      <c r="B8" s="9">
        <v>0</v>
      </c>
      <c r="C8" s="9">
        <v>2</v>
      </c>
      <c r="D8" s="9">
        <v>2</v>
      </c>
      <c r="E8" s="9">
        <v>18</v>
      </c>
      <c r="F8" s="9">
        <v>12</v>
      </c>
      <c r="G8" s="9">
        <v>70</v>
      </c>
      <c r="H8" s="9">
        <v>0</v>
      </c>
      <c r="I8" s="7"/>
      <c r="K8">
        <v>6</v>
      </c>
      <c r="L8">
        <v>0</v>
      </c>
      <c r="M8">
        <f>(Tabla1345[[#This Row],[Frecuencia]]/49)</f>
        <v>0</v>
      </c>
      <c r="N8">
        <f>(Tabla1345[[#This Row],[Dato]]-94.53061224)</f>
        <v>-88.530612239999996</v>
      </c>
      <c r="O8">
        <f>(Tabla1345[[#This Row],[g-media]]^2)</f>
        <v>7837.6693035892367</v>
      </c>
      <c r="P8">
        <f>(Tabla1345[[#This Row],[(g-media)^2]]*Tabla1345[[#This Row],[P(g)]])</f>
        <v>0</v>
      </c>
    </row>
    <row r="9" spans="2:19" x14ac:dyDescent="0.25">
      <c r="B9" s="7"/>
      <c r="C9" s="7"/>
      <c r="D9" s="7"/>
      <c r="E9" s="7"/>
      <c r="F9" s="7"/>
      <c r="G9" s="7"/>
      <c r="H9" s="7"/>
      <c r="I9" s="7"/>
      <c r="K9">
        <v>7</v>
      </c>
      <c r="L9">
        <v>0</v>
      </c>
      <c r="M9">
        <f>(Tabla1345[[#This Row],[Frecuencia]]/49)</f>
        <v>0</v>
      </c>
      <c r="N9">
        <f>(Tabla1345[[#This Row],[Dato]]-94.53061224)</f>
        <v>-87.530612239999996</v>
      </c>
      <c r="O9">
        <f>(Tabla1345[[#This Row],[g-media]]^2)</f>
        <v>7661.6080791092372</v>
      </c>
      <c r="P9">
        <f>(Tabla1345[[#This Row],[(g-media)^2]]*Tabla1345[[#This Row],[P(g)]])</f>
        <v>0</v>
      </c>
    </row>
    <row r="10" spans="2:19" x14ac:dyDescent="0.25">
      <c r="K10">
        <v>8</v>
      </c>
      <c r="L10">
        <v>0</v>
      </c>
      <c r="M10">
        <f>(Tabla1345[[#This Row],[Frecuencia]]/49)</f>
        <v>0</v>
      </c>
      <c r="N10">
        <f>(Tabla1345[[#This Row],[Dato]]-94.53061224)</f>
        <v>-86.530612239999996</v>
      </c>
      <c r="O10">
        <f>(Tabla1345[[#This Row],[g-media]]^2)</f>
        <v>7487.5468546292368</v>
      </c>
      <c r="P10">
        <f>(Tabla1345[[#This Row],[(g-media)^2]]*Tabla1345[[#This Row],[P(g)]])</f>
        <v>0</v>
      </c>
    </row>
    <row r="11" spans="2:19" x14ac:dyDescent="0.25">
      <c r="K11">
        <v>9</v>
      </c>
      <c r="L11">
        <v>0</v>
      </c>
      <c r="M11">
        <f>(Tabla1345[[#This Row],[Frecuencia]]/49)</f>
        <v>0</v>
      </c>
      <c r="N11">
        <f>(Tabla1345[[#This Row],[Dato]]-94.53061224)</f>
        <v>-85.530612239999996</v>
      </c>
      <c r="O11">
        <f>(Tabla1345[[#This Row],[g-media]]^2)</f>
        <v>7315.4856301492373</v>
      </c>
      <c r="P11">
        <f>(Tabla1345[[#This Row],[(g-media)^2]]*Tabla1345[[#This Row],[P(g)]])</f>
        <v>0</v>
      </c>
    </row>
    <row r="12" spans="2:19" x14ac:dyDescent="0.25">
      <c r="K12">
        <v>10</v>
      </c>
      <c r="L12">
        <v>2</v>
      </c>
      <c r="M12">
        <f>(Tabla1345[[#This Row],[Frecuencia]]/49)</f>
        <v>4.0816326530612242E-2</v>
      </c>
      <c r="N12">
        <f>(Tabla1345[[#This Row],[Dato]]-94.53061224)</f>
        <v>-84.530612239999996</v>
      </c>
      <c r="O12">
        <f>(Tabla1345[[#This Row],[g-media]]^2)</f>
        <v>7145.4244056692369</v>
      </c>
      <c r="P12">
        <f>(Tabla1345[[#This Row],[(g-media)^2]]*Tabla1345[[#This Row],[P(g)]])</f>
        <v>291.64997574160151</v>
      </c>
    </row>
    <row r="13" spans="2:19" x14ac:dyDescent="0.25">
      <c r="K13">
        <v>11</v>
      </c>
      <c r="L13">
        <v>0</v>
      </c>
      <c r="M13">
        <f>(Tabla1345[[#This Row],[Frecuencia]]/49)</f>
        <v>0</v>
      </c>
      <c r="N13">
        <f>(Tabla1345[[#This Row],[Dato]]-94.53061224)</f>
        <v>-83.530612239999996</v>
      </c>
      <c r="O13">
        <f>(Tabla1345[[#This Row],[g-media]]^2)</f>
        <v>6977.3631811892374</v>
      </c>
      <c r="P13">
        <f>(Tabla1345[[#This Row],[(g-media)^2]]*Tabla1345[[#This Row],[P(g)]])</f>
        <v>0</v>
      </c>
    </row>
    <row r="14" spans="2:19" x14ac:dyDescent="0.25">
      <c r="K14">
        <v>12</v>
      </c>
      <c r="L14">
        <v>1</v>
      </c>
      <c r="M14">
        <f>(Tabla1345[[#This Row],[Frecuencia]]/49)</f>
        <v>2.0408163265306121E-2</v>
      </c>
      <c r="N14">
        <f>(Tabla1345[[#This Row],[Dato]]-94.53061224)</f>
        <v>-82.530612239999996</v>
      </c>
      <c r="O14">
        <f>(Tabla1345[[#This Row],[g-media]]^2)</f>
        <v>6811.3019567092369</v>
      </c>
      <c r="P14">
        <f>(Tabla1345[[#This Row],[(g-media)^2]]*Tabla1345[[#This Row],[P(g)]])</f>
        <v>139.00616238182116</v>
      </c>
    </row>
    <row r="15" spans="2:19" x14ac:dyDescent="0.25">
      <c r="K15">
        <v>13</v>
      </c>
      <c r="L15">
        <v>0</v>
      </c>
      <c r="M15">
        <f>(Tabla1345[[#This Row],[Frecuencia]]/49)</f>
        <v>0</v>
      </c>
      <c r="N15">
        <f>(Tabla1345[[#This Row],[Dato]]-94.53061224)</f>
        <v>-81.530612239999996</v>
      </c>
      <c r="O15">
        <f>(Tabla1345[[#This Row],[g-media]]^2)</f>
        <v>6647.2407322292374</v>
      </c>
      <c r="P15">
        <f>(Tabla1345[[#This Row],[(g-media)^2]]*Tabla1345[[#This Row],[P(g)]])</f>
        <v>0</v>
      </c>
    </row>
    <row r="16" spans="2:19" x14ac:dyDescent="0.25">
      <c r="K16">
        <v>14</v>
      </c>
      <c r="L16">
        <v>1</v>
      </c>
      <c r="M16">
        <f>(Tabla1345[[#This Row],[Frecuencia]]/49)</f>
        <v>2.0408163265306121E-2</v>
      </c>
      <c r="N16">
        <f>(Tabla1345[[#This Row],[Dato]]-94.53061224)</f>
        <v>-80.530612239999996</v>
      </c>
      <c r="O16">
        <f>(Tabla1345[[#This Row],[g-media]]^2)</f>
        <v>6485.179507749237</v>
      </c>
      <c r="P16">
        <f>(Tabla1345[[#This Row],[(g-media)^2]]*Tabla1345[[#This Row],[P(g)]])</f>
        <v>132.350602198964</v>
      </c>
    </row>
    <row r="17" spans="11:16" x14ac:dyDescent="0.25">
      <c r="K17">
        <v>15</v>
      </c>
      <c r="L17">
        <v>0</v>
      </c>
      <c r="M17">
        <f>(Tabla1345[[#This Row],[Frecuencia]]/49)</f>
        <v>0</v>
      </c>
      <c r="N17">
        <f>(Tabla1345[[#This Row],[Dato]]-94.53061224)</f>
        <v>-79.530612239999996</v>
      </c>
      <c r="O17">
        <f>(Tabla1345[[#This Row],[g-media]]^2)</f>
        <v>6325.1182832692375</v>
      </c>
      <c r="P17">
        <f>(Tabla1345[[#This Row],[(g-media)^2]]*Tabla1345[[#This Row],[P(g)]])</f>
        <v>0</v>
      </c>
    </row>
    <row r="18" spans="11:16" x14ac:dyDescent="0.25">
      <c r="K18">
        <v>16</v>
      </c>
      <c r="L18">
        <v>0</v>
      </c>
      <c r="M18">
        <f>(Tabla1345[[#This Row],[Frecuencia]]/49)</f>
        <v>0</v>
      </c>
      <c r="N18">
        <f>(Tabla1345[[#This Row],[Dato]]-94.53061224)</f>
        <v>-78.530612239999996</v>
      </c>
      <c r="O18">
        <f>(Tabla1345[[#This Row],[g-media]]^2)</f>
        <v>6167.0570587892371</v>
      </c>
      <c r="P18">
        <f>(Tabla1345[[#This Row],[(g-media)^2]]*Tabla1345[[#This Row],[P(g)]])</f>
        <v>0</v>
      </c>
    </row>
    <row r="19" spans="11:16" x14ac:dyDescent="0.25">
      <c r="K19">
        <v>17</v>
      </c>
      <c r="L19">
        <v>0</v>
      </c>
      <c r="M19">
        <f>(Tabla1345[[#This Row],[Frecuencia]]/49)</f>
        <v>0</v>
      </c>
      <c r="N19">
        <f>(Tabla1345[[#This Row],[Dato]]-94.53061224)</f>
        <v>-77.530612239999996</v>
      </c>
      <c r="O19">
        <f>(Tabla1345[[#This Row],[g-media]]^2)</f>
        <v>6010.9958343092376</v>
      </c>
      <c r="P19">
        <f>(Tabla1345[[#This Row],[(g-media)^2]]*Tabla1345[[#This Row],[P(g)]])</f>
        <v>0</v>
      </c>
    </row>
    <row r="20" spans="11:16" x14ac:dyDescent="0.25">
      <c r="K20">
        <v>18</v>
      </c>
      <c r="L20">
        <v>1</v>
      </c>
      <c r="M20">
        <f>(Tabla1345[[#This Row],[Frecuencia]]/49)</f>
        <v>2.0408163265306121E-2</v>
      </c>
      <c r="N20">
        <f>(Tabla1345[[#This Row],[Dato]]-94.53061224)</f>
        <v>-76.530612239999996</v>
      </c>
      <c r="O20">
        <f>(Tabla1345[[#This Row],[g-media]]^2)</f>
        <v>5856.9346098292372</v>
      </c>
      <c r="P20">
        <f>(Tabla1345[[#This Row],[(g-media)^2]]*Tabla1345[[#This Row],[P(g)]])</f>
        <v>119.52927775161707</v>
      </c>
    </row>
    <row r="21" spans="11:16" x14ac:dyDescent="0.25">
      <c r="K21">
        <v>19</v>
      </c>
      <c r="L21">
        <v>0</v>
      </c>
      <c r="M21">
        <f>(Tabla1345[[#This Row],[Frecuencia]]/49)</f>
        <v>0</v>
      </c>
      <c r="N21">
        <f>(Tabla1345[[#This Row],[Dato]]-94.53061224)</f>
        <v>-75.530612239999996</v>
      </c>
      <c r="O21">
        <f>(Tabla1345[[#This Row],[g-media]]^2)</f>
        <v>5704.8733853492377</v>
      </c>
      <c r="P21">
        <f>(Tabla1345[[#This Row],[(g-media)^2]]*Tabla1345[[#This Row],[P(g)]])</f>
        <v>0</v>
      </c>
    </row>
    <row r="22" spans="11:16" x14ac:dyDescent="0.25">
      <c r="K22">
        <v>20</v>
      </c>
      <c r="L22">
        <v>0</v>
      </c>
      <c r="M22">
        <f>(Tabla1345[[#This Row],[Frecuencia]]/49)</f>
        <v>0</v>
      </c>
      <c r="N22">
        <f>(Tabla1345[[#This Row],[Dato]]-94.53061224)</f>
        <v>-74.530612239999996</v>
      </c>
      <c r="O22">
        <f>(Tabla1345[[#This Row],[g-media]]^2)</f>
        <v>5554.8121608692372</v>
      </c>
      <c r="P22">
        <f>(Tabla1345[[#This Row],[(g-media)^2]]*Tabla1345[[#This Row],[P(g)]])</f>
        <v>0</v>
      </c>
    </row>
    <row r="23" spans="11:16" x14ac:dyDescent="0.25">
      <c r="K23">
        <v>21</v>
      </c>
      <c r="L23">
        <v>0</v>
      </c>
      <c r="M23">
        <f>(Tabla1345[[#This Row],[Frecuencia]]/49)</f>
        <v>0</v>
      </c>
      <c r="N23">
        <f>(Tabla1345[[#This Row],[Dato]]-94.53061224)</f>
        <v>-73.530612239999996</v>
      </c>
      <c r="O23">
        <f>(Tabla1345[[#This Row],[g-media]]^2)</f>
        <v>5406.7509363892377</v>
      </c>
      <c r="P23">
        <f>(Tabla1345[[#This Row],[(g-media)^2]]*Tabla1345[[#This Row],[P(g)]])</f>
        <v>0</v>
      </c>
    </row>
    <row r="24" spans="11:16" x14ac:dyDescent="0.25">
      <c r="K24">
        <v>22</v>
      </c>
      <c r="L24">
        <v>0</v>
      </c>
      <c r="M24">
        <f>(Tabla1345[[#This Row],[Frecuencia]]/49)</f>
        <v>0</v>
      </c>
      <c r="N24">
        <f>(Tabla1345[[#This Row],[Dato]]-94.53061224)</f>
        <v>-72.530612239999996</v>
      </c>
      <c r="O24">
        <f>(Tabla1345[[#This Row],[g-media]]^2)</f>
        <v>5260.6897119092373</v>
      </c>
      <c r="P24">
        <f>(Tabla1345[[#This Row],[(g-media)^2]]*Tabla1345[[#This Row],[P(g)]])</f>
        <v>0</v>
      </c>
    </row>
    <row r="25" spans="11:16" x14ac:dyDescent="0.25">
      <c r="K25">
        <v>23</v>
      </c>
      <c r="L25">
        <v>0</v>
      </c>
      <c r="M25">
        <f>(Tabla1345[[#This Row],[Frecuencia]]/49)</f>
        <v>0</v>
      </c>
      <c r="N25">
        <f>(Tabla1345[[#This Row],[Dato]]-94.53061224)</f>
        <v>-71.530612239999996</v>
      </c>
      <c r="O25">
        <f>(Tabla1345[[#This Row],[g-media]]^2)</f>
        <v>5116.6284874292369</v>
      </c>
      <c r="P25">
        <f>(Tabla1345[[#This Row],[(g-media)^2]]*Tabla1345[[#This Row],[P(g)]])</f>
        <v>0</v>
      </c>
    </row>
    <row r="26" spans="11:16" x14ac:dyDescent="0.25">
      <c r="K26">
        <v>24</v>
      </c>
      <c r="L26">
        <v>0</v>
      </c>
      <c r="M26">
        <f>(Tabla1345[[#This Row],[Frecuencia]]/49)</f>
        <v>0</v>
      </c>
      <c r="N26">
        <f>(Tabla1345[[#This Row],[Dato]]-94.53061224)</f>
        <v>-70.530612239999996</v>
      </c>
      <c r="O26">
        <f>(Tabla1345[[#This Row],[g-media]]^2)</f>
        <v>4974.5672629492374</v>
      </c>
      <c r="P26">
        <f>(Tabla1345[[#This Row],[(g-media)^2]]*Tabla1345[[#This Row],[P(g)]])</f>
        <v>0</v>
      </c>
    </row>
    <row r="27" spans="11:16" x14ac:dyDescent="0.25">
      <c r="K27">
        <v>25</v>
      </c>
      <c r="L27">
        <v>0</v>
      </c>
      <c r="M27">
        <f>(Tabla1345[[#This Row],[Frecuencia]]/49)</f>
        <v>0</v>
      </c>
      <c r="N27">
        <f>(Tabla1345[[#This Row],[Dato]]-94.53061224)</f>
        <v>-69.530612239999996</v>
      </c>
      <c r="O27">
        <f>(Tabla1345[[#This Row],[g-media]]^2)</f>
        <v>4834.506038469237</v>
      </c>
      <c r="P27">
        <f>(Tabla1345[[#This Row],[(g-media)^2]]*Tabla1345[[#This Row],[P(g)]])</f>
        <v>0</v>
      </c>
    </row>
    <row r="28" spans="11:16" x14ac:dyDescent="0.25">
      <c r="K28">
        <v>26</v>
      </c>
      <c r="L28">
        <v>0</v>
      </c>
      <c r="M28">
        <f>(Tabla1345[[#This Row],[Frecuencia]]/49)</f>
        <v>0</v>
      </c>
      <c r="N28">
        <f>(Tabla1345[[#This Row],[Dato]]-94.53061224)</f>
        <v>-68.530612239999996</v>
      </c>
      <c r="O28">
        <f>(Tabla1345[[#This Row],[g-media]]^2)</f>
        <v>4696.4448139892374</v>
      </c>
      <c r="P28">
        <f>(Tabla1345[[#This Row],[(g-media)^2]]*Tabla1345[[#This Row],[P(g)]])</f>
        <v>0</v>
      </c>
    </row>
    <row r="29" spans="11:16" x14ac:dyDescent="0.25">
      <c r="K29">
        <v>27</v>
      </c>
      <c r="L29">
        <v>0</v>
      </c>
      <c r="M29">
        <f>(Tabla1345[[#This Row],[Frecuencia]]/49)</f>
        <v>0</v>
      </c>
      <c r="N29">
        <f>(Tabla1345[[#This Row],[Dato]]-94.53061224)</f>
        <v>-67.530612239999996</v>
      </c>
      <c r="O29">
        <f>(Tabla1345[[#This Row],[g-media]]^2)</f>
        <v>4560.383589509237</v>
      </c>
      <c r="P29">
        <f>(Tabla1345[[#This Row],[(g-media)^2]]*Tabla1345[[#This Row],[P(g)]])</f>
        <v>0</v>
      </c>
    </row>
    <row r="30" spans="11:16" x14ac:dyDescent="0.25">
      <c r="K30">
        <v>28</v>
      </c>
      <c r="L30">
        <v>0</v>
      </c>
      <c r="M30">
        <f>(Tabla1345[[#This Row],[Frecuencia]]/49)</f>
        <v>0</v>
      </c>
      <c r="N30">
        <f>(Tabla1345[[#This Row],[Dato]]-94.53061224)</f>
        <v>-66.530612239999996</v>
      </c>
      <c r="O30">
        <f>(Tabla1345[[#This Row],[g-media]]^2)</f>
        <v>4426.3223650292375</v>
      </c>
      <c r="P30">
        <f>(Tabla1345[[#This Row],[(g-media)^2]]*Tabla1345[[#This Row],[P(g)]])</f>
        <v>0</v>
      </c>
    </row>
    <row r="31" spans="11:16" x14ac:dyDescent="0.25">
      <c r="K31">
        <v>29</v>
      </c>
      <c r="L31">
        <v>0</v>
      </c>
      <c r="M31">
        <f>(Tabla1345[[#This Row],[Frecuencia]]/49)</f>
        <v>0</v>
      </c>
      <c r="N31">
        <f>(Tabla1345[[#This Row],[Dato]]-94.53061224)</f>
        <v>-65.530612239999996</v>
      </c>
      <c r="O31">
        <f>(Tabla1345[[#This Row],[g-media]]^2)</f>
        <v>4294.2611405492371</v>
      </c>
      <c r="P31">
        <f>(Tabla1345[[#This Row],[(g-media)^2]]*Tabla1345[[#This Row],[P(g)]])</f>
        <v>0</v>
      </c>
    </row>
    <row r="32" spans="11:16" x14ac:dyDescent="0.25">
      <c r="K32">
        <v>30</v>
      </c>
      <c r="L32">
        <v>0</v>
      </c>
      <c r="M32">
        <f>(Tabla1345[[#This Row],[Frecuencia]]/49)</f>
        <v>0</v>
      </c>
      <c r="N32">
        <f>(Tabla1345[[#This Row],[Dato]]-94.53061224)</f>
        <v>-64.530612239999996</v>
      </c>
      <c r="O32">
        <f>(Tabla1345[[#This Row],[g-media]]^2)</f>
        <v>4164.1999160692376</v>
      </c>
      <c r="P32">
        <f>(Tabla1345[[#This Row],[(g-media)^2]]*Tabla1345[[#This Row],[P(g)]])</f>
        <v>0</v>
      </c>
    </row>
    <row r="33" spans="11:16" x14ac:dyDescent="0.25">
      <c r="K33">
        <v>31</v>
      </c>
      <c r="L33">
        <v>0</v>
      </c>
      <c r="M33">
        <f>(Tabla1345[[#This Row],[Frecuencia]]/49)</f>
        <v>0</v>
      </c>
      <c r="N33">
        <f>(Tabla1345[[#This Row],[Dato]]-94.53061224)</f>
        <v>-63.530612239999996</v>
      </c>
      <c r="O33">
        <f>(Tabla1345[[#This Row],[g-media]]^2)</f>
        <v>4036.1386915892372</v>
      </c>
      <c r="P33">
        <f>(Tabla1345[[#This Row],[(g-media)^2]]*Tabla1345[[#This Row],[P(g)]])</f>
        <v>0</v>
      </c>
    </row>
    <row r="34" spans="11:16" x14ac:dyDescent="0.25">
      <c r="K34">
        <v>32</v>
      </c>
      <c r="L34">
        <v>0</v>
      </c>
      <c r="M34">
        <f>(Tabla1345[[#This Row],[Frecuencia]]/49)</f>
        <v>0</v>
      </c>
      <c r="N34">
        <f>(Tabla1345[[#This Row],[Dato]]-94.53061224)</f>
        <v>-62.530612239999996</v>
      </c>
      <c r="O34">
        <f>(Tabla1345[[#This Row],[g-media]]^2)</f>
        <v>3910.0774671092372</v>
      </c>
      <c r="P34">
        <f>(Tabla1345[[#This Row],[(g-media)^2]]*Tabla1345[[#This Row],[P(g)]])</f>
        <v>0</v>
      </c>
    </row>
    <row r="35" spans="11:16" x14ac:dyDescent="0.25">
      <c r="K35">
        <v>33</v>
      </c>
      <c r="L35">
        <v>1</v>
      </c>
      <c r="M35">
        <f>(Tabla1345[[#This Row],[Frecuencia]]/49)</f>
        <v>2.0408163265306121E-2</v>
      </c>
      <c r="N35">
        <f>(Tabla1345[[#This Row],[Dato]]-94.53061224)</f>
        <v>-61.530612239999996</v>
      </c>
      <c r="O35">
        <f>(Tabla1345[[#This Row],[g-media]]^2)</f>
        <v>3786.0162426292372</v>
      </c>
      <c r="P35">
        <f>(Tabla1345[[#This Row],[(g-media)^2]]*Tabla1345[[#This Row],[P(g)]])</f>
        <v>77.265637604678304</v>
      </c>
    </row>
    <row r="36" spans="11:16" x14ac:dyDescent="0.25">
      <c r="K36">
        <v>34</v>
      </c>
      <c r="L36">
        <v>0</v>
      </c>
      <c r="M36">
        <f>(Tabla1345[[#This Row],[Frecuencia]]/49)</f>
        <v>0</v>
      </c>
      <c r="N36">
        <f>(Tabla1345[[#This Row],[Dato]]-94.53061224)</f>
        <v>-60.530612239999996</v>
      </c>
      <c r="O36">
        <f>(Tabla1345[[#This Row],[g-media]]^2)</f>
        <v>3663.9550181492373</v>
      </c>
      <c r="P36">
        <f>(Tabla1345[[#This Row],[(g-media)^2]]*Tabla1345[[#This Row],[P(g)]])</f>
        <v>0</v>
      </c>
    </row>
    <row r="37" spans="11:16" x14ac:dyDescent="0.25">
      <c r="K37">
        <v>35</v>
      </c>
      <c r="L37">
        <v>1</v>
      </c>
      <c r="M37">
        <f>(Tabla1345[[#This Row],[Frecuencia]]/49)</f>
        <v>2.0408163265306121E-2</v>
      </c>
      <c r="N37">
        <f>(Tabla1345[[#This Row],[Dato]]-94.53061224)</f>
        <v>-59.530612239999996</v>
      </c>
      <c r="O37">
        <f>(Tabla1345[[#This Row],[g-media]]^2)</f>
        <v>3543.8937936692373</v>
      </c>
      <c r="P37">
        <f>(Tabla1345[[#This Row],[(g-media)^2]]*Tabla1345[[#This Row],[P(g)]])</f>
        <v>72.324363136106882</v>
      </c>
    </row>
    <row r="38" spans="11:16" x14ac:dyDescent="0.25">
      <c r="K38">
        <v>36</v>
      </c>
      <c r="L38">
        <v>0</v>
      </c>
      <c r="M38">
        <f>(Tabla1345[[#This Row],[Frecuencia]]/49)</f>
        <v>0</v>
      </c>
      <c r="N38">
        <f>(Tabla1345[[#This Row],[Dato]]-94.53061224)</f>
        <v>-58.530612239999996</v>
      </c>
      <c r="O38">
        <f>(Tabla1345[[#This Row],[g-media]]^2)</f>
        <v>3425.8325691892373</v>
      </c>
      <c r="P38">
        <f>(Tabla1345[[#This Row],[(g-media)^2]]*Tabla1345[[#This Row],[P(g)]])</f>
        <v>0</v>
      </c>
    </row>
    <row r="39" spans="11:16" x14ac:dyDescent="0.25">
      <c r="K39">
        <v>37</v>
      </c>
      <c r="L39">
        <v>0</v>
      </c>
      <c r="M39">
        <f>(Tabla1345[[#This Row],[Frecuencia]]/49)</f>
        <v>0</v>
      </c>
      <c r="N39">
        <f>(Tabla1345[[#This Row],[Dato]]-94.53061224)</f>
        <v>-57.530612239999996</v>
      </c>
      <c r="O39">
        <f>(Tabla1345[[#This Row],[g-media]]^2)</f>
        <v>3309.7713447092374</v>
      </c>
      <c r="P39">
        <f>(Tabla1345[[#This Row],[(g-media)^2]]*Tabla1345[[#This Row],[P(g)]])</f>
        <v>0</v>
      </c>
    </row>
    <row r="40" spans="11:16" x14ac:dyDescent="0.25">
      <c r="K40">
        <v>38</v>
      </c>
      <c r="L40">
        <v>0</v>
      </c>
      <c r="M40">
        <f>(Tabla1345[[#This Row],[Frecuencia]]/49)</f>
        <v>0</v>
      </c>
      <c r="N40">
        <f>(Tabla1345[[#This Row],[Dato]]-94.53061224)</f>
        <v>-56.530612239999996</v>
      </c>
      <c r="O40">
        <f>(Tabla1345[[#This Row],[g-media]]^2)</f>
        <v>3195.7101202292374</v>
      </c>
      <c r="P40">
        <f>(Tabla1345[[#This Row],[(g-media)^2]]*Tabla1345[[#This Row],[P(g)]])</f>
        <v>0</v>
      </c>
    </row>
    <row r="41" spans="11:16" x14ac:dyDescent="0.25">
      <c r="K41">
        <v>39</v>
      </c>
      <c r="L41">
        <v>0</v>
      </c>
      <c r="M41">
        <f>(Tabla1345[[#This Row],[Frecuencia]]/49)</f>
        <v>0</v>
      </c>
      <c r="N41">
        <f>(Tabla1345[[#This Row],[Dato]]-94.53061224)</f>
        <v>-55.530612239999996</v>
      </c>
      <c r="O41">
        <f>(Tabla1345[[#This Row],[g-media]]^2)</f>
        <v>3083.6488957492375</v>
      </c>
      <c r="P41">
        <f>(Tabla1345[[#This Row],[(g-media)^2]]*Tabla1345[[#This Row],[P(g)]])</f>
        <v>0</v>
      </c>
    </row>
    <row r="42" spans="11:16" x14ac:dyDescent="0.25">
      <c r="K42">
        <v>40</v>
      </c>
      <c r="L42">
        <v>0</v>
      </c>
      <c r="M42">
        <f>(Tabla1345[[#This Row],[Frecuencia]]/49)</f>
        <v>0</v>
      </c>
      <c r="N42">
        <f>(Tabla1345[[#This Row],[Dato]]-94.53061224)</f>
        <v>-54.530612239999996</v>
      </c>
      <c r="O42">
        <f>(Tabla1345[[#This Row],[g-media]]^2)</f>
        <v>2973.5876712692375</v>
      </c>
      <c r="P42">
        <f>(Tabla1345[[#This Row],[(g-media)^2]]*Tabla1345[[#This Row],[P(g)]])</f>
        <v>0</v>
      </c>
    </row>
    <row r="43" spans="11:16" x14ac:dyDescent="0.25">
      <c r="K43">
        <v>41</v>
      </c>
      <c r="L43">
        <v>0</v>
      </c>
      <c r="M43">
        <f>(Tabla1345[[#This Row],[Frecuencia]]/49)</f>
        <v>0</v>
      </c>
      <c r="N43">
        <f>(Tabla1345[[#This Row],[Dato]]-94.53061224)</f>
        <v>-53.530612239999996</v>
      </c>
      <c r="O43">
        <f>(Tabla1345[[#This Row],[g-media]]^2)</f>
        <v>2865.5264467892375</v>
      </c>
      <c r="P43">
        <f>(Tabla1345[[#This Row],[(g-media)^2]]*Tabla1345[[#This Row],[P(g)]])</f>
        <v>0</v>
      </c>
    </row>
    <row r="44" spans="11:16" x14ac:dyDescent="0.25">
      <c r="K44">
        <v>42</v>
      </c>
      <c r="L44">
        <v>1</v>
      </c>
      <c r="M44">
        <f>(Tabla1345[[#This Row],[Frecuencia]]/49)</f>
        <v>2.0408163265306121E-2</v>
      </c>
      <c r="N44">
        <f>(Tabla1345[[#This Row],[Dato]]-94.53061224)</f>
        <v>-52.530612239999996</v>
      </c>
      <c r="O44">
        <f>(Tabla1345[[#This Row],[g-media]]^2)</f>
        <v>2759.4652223092376</v>
      </c>
      <c r="P44">
        <f>(Tabla1345[[#This Row],[(g-media)^2]]*Tabla1345[[#This Row],[P(g)]])</f>
        <v>56.31561678182117</v>
      </c>
    </row>
    <row r="45" spans="11:16" x14ac:dyDescent="0.25">
      <c r="K45">
        <v>43</v>
      </c>
      <c r="L45">
        <v>0</v>
      </c>
      <c r="M45">
        <f>(Tabla1345[[#This Row],[Frecuencia]]/49)</f>
        <v>0</v>
      </c>
      <c r="N45">
        <f>(Tabla1345[[#This Row],[Dato]]-94.53061224)</f>
        <v>-51.530612239999996</v>
      </c>
      <c r="O45">
        <f>(Tabla1345[[#This Row],[g-media]]^2)</f>
        <v>2655.4039978292376</v>
      </c>
      <c r="P45">
        <f>(Tabla1345[[#This Row],[(g-media)^2]]*Tabla1345[[#This Row],[P(g)]])</f>
        <v>0</v>
      </c>
    </row>
    <row r="46" spans="11:16" x14ac:dyDescent="0.25">
      <c r="K46">
        <v>44</v>
      </c>
      <c r="L46">
        <v>0</v>
      </c>
      <c r="M46">
        <f>(Tabla1345[[#This Row],[Frecuencia]]/49)</f>
        <v>0</v>
      </c>
      <c r="N46">
        <f>(Tabla1345[[#This Row],[Dato]]-94.53061224)</f>
        <v>-50.530612239999996</v>
      </c>
      <c r="O46">
        <f>(Tabla1345[[#This Row],[g-media]]^2)</f>
        <v>2553.3427733492376</v>
      </c>
      <c r="P46">
        <f>(Tabla1345[[#This Row],[(g-media)^2]]*Tabla1345[[#This Row],[P(g)]])</f>
        <v>0</v>
      </c>
    </row>
    <row r="47" spans="11:16" x14ac:dyDescent="0.25">
      <c r="K47">
        <v>45</v>
      </c>
      <c r="L47">
        <v>0</v>
      </c>
      <c r="M47">
        <f>(Tabla1345[[#This Row],[Frecuencia]]/49)</f>
        <v>0</v>
      </c>
      <c r="N47">
        <f>(Tabla1345[[#This Row],[Dato]]-94.53061224)</f>
        <v>-49.530612239999996</v>
      </c>
      <c r="O47">
        <f>(Tabla1345[[#This Row],[g-media]]^2)</f>
        <v>2453.2815488692377</v>
      </c>
      <c r="P47">
        <f>(Tabla1345[[#This Row],[(g-media)^2]]*Tabla1345[[#This Row],[P(g)]])</f>
        <v>0</v>
      </c>
    </row>
    <row r="48" spans="11:16" x14ac:dyDescent="0.25">
      <c r="K48">
        <v>46</v>
      </c>
      <c r="L48">
        <v>0</v>
      </c>
      <c r="M48">
        <f>(Tabla1345[[#This Row],[Frecuencia]]/49)</f>
        <v>0</v>
      </c>
      <c r="N48">
        <f>(Tabla1345[[#This Row],[Dato]]-94.53061224)</f>
        <v>-48.530612239999996</v>
      </c>
      <c r="O48">
        <f>(Tabla1345[[#This Row],[g-media]]^2)</f>
        <v>2355.2203243892372</v>
      </c>
      <c r="P48">
        <f>(Tabla1345[[#This Row],[(g-media)^2]]*Tabla1345[[#This Row],[P(g)]])</f>
        <v>0</v>
      </c>
    </row>
    <row r="49" spans="11:16" x14ac:dyDescent="0.25">
      <c r="K49">
        <v>47</v>
      </c>
      <c r="L49">
        <v>1</v>
      </c>
      <c r="M49">
        <f>(Tabla1345[[#This Row],[Frecuencia]]/49)</f>
        <v>2.0408163265306121E-2</v>
      </c>
      <c r="N49">
        <f>(Tabla1345[[#This Row],[Dato]]-94.53061224)</f>
        <v>-47.530612239999996</v>
      </c>
      <c r="O49">
        <f>(Tabla1345[[#This Row],[g-media]]^2)</f>
        <v>2259.1590999092373</v>
      </c>
      <c r="P49">
        <f>(Tabla1345[[#This Row],[(g-media)^2]]*Tabla1345[[#This Row],[P(g)]])</f>
        <v>46.105287753249733</v>
      </c>
    </row>
    <row r="50" spans="11:16" x14ac:dyDescent="0.25">
      <c r="K50">
        <v>48</v>
      </c>
      <c r="L50">
        <v>0</v>
      </c>
      <c r="M50">
        <f>(Tabla1345[[#This Row],[Frecuencia]]/49)</f>
        <v>0</v>
      </c>
      <c r="N50">
        <f>(Tabla1345[[#This Row],[Dato]]-94.53061224)</f>
        <v>-46.530612239999996</v>
      </c>
      <c r="O50">
        <f>(Tabla1345[[#This Row],[g-media]]^2)</f>
        <v>2165.0978754292373</v>
      </c>
      <c r="P50">
        <f>(Tabla1345[[#This Row],[(g-media)^2]]*Tabla1345[[#This Row],[P(g)]])</f>
        <v>0</v>
      </c>
    </row>
    <row r="51" spans="11:16" x14ac:dyDescent="0.25">
      <c r="K51">
        <v>49</v>
      </c>
      <c r="L51">
        <v>0</v>
      </c>
      <c r="M51">
        <f>(Tabla1345[[#This Row],[Frecuencia]]/49)</f>
        <v>0</v>
      </c>
      <c r="N51">
        <f>(Tabla1345[[#This Row],[Dato]]-94.53061224)</f>
        <v>-45.530612239999996</v>
      </c>
      <c r="O51">
        <f>(Tabla1345[[#This Row],[g-media]]^2)</f>
        <v>2073.0366509492374</v>
      </c>
      <c r="P51">
        <f>(Tabla1345[[#This Row],[(g-media)^2]]*Tabla1345[[#This Row],[P(g)]])</f>
        <v>0</v>
      </c>
    </row>
    <row r="52" spans="11:16" x14ac:dyDescent="0.25">
      <c r="K52">
        <v>50</v>
      </c>
      <c r="L52">
        <v>2</v>
      </c>
      <c r="M52">
        <f>(Tabla1345[[#This Row],[Frecuencia]]/49)</f>
        <v>4.0816326530612242E-2</v>
      </c>
      <c r="N52">
        <f>(Tabla1345[[#This Row],[Dato]]-94.53061224)</f>
        <v>-44.530612239999996</v>
      </c>
      <c r="O52">
        <f>(Tabla1345[[#This Row],[g-media]]^2)</f>
        <v>1982.9754264692374</v>
      </c>
      <c r="P52">
        <f>(Tabla1345[[#This Row],[(g-media)^2]]*Tabla1345[[#This Row],[P(g)]])</f>
        <v>80.937772508948456</v>
      </c>
    </row>
    <row r="53" spans="11:16" x14ac:dyDescent="0.25">
      <c r="K53">
        <v>51</v>
      </c>
      <c r="L53">
        <v>0</v>
      </c>
      <c r="M53">
        <f>(Tabla1345[[#This Row],[Frecuencia]]/49)</f>
        <v>0</v>
      </c>
      <c r="N53">
        <f>(Tabla1345[[#This Row],[Dato]]-94.53061224)</f>
        <v>-43.530612239999996</v>
      </c>
      <c r="O53">
        <f>(Tabla1345[[#This Row],[g-media]]^2)</f>
        <v>1894.9142019892374</v>
      </c>
      <c r="P53">
        <f>(Tabla1345[[#This Row],[(g-media)^2]]*Tabla1345[[#This Row],[P(g)]])</f>
        <v>0</v>
      </c>
    </row>
    <row r="54" spans="11:16" x14ac:dyDescent="0.25">
      <c r="K54">
        <v>52</v>
      </c>
      <c r="L54">
        <v>0</v>
      </c>
      <c r="M54">
        <f>(Tabla1345[[#This Row],[Frecuencia]]/49)</f>
        <v>0</v>
      </c>
      <c r="N54">
        <f>(Tabla1345[[#This Row],[Dato]]-94.53061224)</f>
        <v>-42.530612239999996</v>
      </c>
      <c r="O54">
        <f>(Tabla1345[[#This Row],[g-media]]^2)</f>
        <v>1808.8529775092375</v>
      </c>
      <c r="P54">
        <f>(Tabla1345[[#This Row],[(g-media)^2]]*Tabla1345[[#This Row],[P(g)]])</f>
        <v>0</v>
      </c>
    </row>
    <row r="55" spans="11:16" x14ac:dyDescent="0.25">
      <c r="K55">
        <v>53</v>
      </c>
      <c r="L55">
        <v>0</v>
      </c>
      <c r="M55">
        <f>(Tabla1345[[#This Row],[Frecuencia]]/49)</f>
        <v>0</v>
      </c>
      <c r="N55">
        <f>(Tabla1345[[#This Row],[Dato]]-94.53061224)</f>
        <v>-41.530612239999996</v>
      </c>
      <c r="O55">
        <f>(Tabla1345[[#This Row],[g-media]]^2)</f>
        <v>1724.7917530292375</v>
      </c>
      <c r="P55">
        <f>(Tabla1345[[#This Row],[(g-media)^2]]*Tabla1345[[#This Row],[P(g)]])</f>
        <v>0</v>
      </c>
    </row>
    <row r="56" spans="11:16" x14ac:dyDescent="0.25">
      <c r="K56">
        <v>54</v>
      </c>
      <c r="L56">
        <v>0</v>
      </c>
      <c r="M56">
        <f>(Tabla1345[[#This Row],[Frecuencia]]/49)</f>
        <v>0</v>
      </c>
      <c r="N56">
        <f>(Tabla1345[[#This Row],[Dato]]-94.53061224)</f>
        <v>-40.530612239999996</v>
      </c>
      <c r="O56">
        <f>(Tabla1345[[#This Row],[g-media]]^2)</f>
        <v>1642.7305285492375</v>
      </c>
      <c r="P56">
        <f>(Tabla1345[[#This Row],[(g-media)^2]]*Tabla1345[[#This Row],[P(g)]])</f>
        <v>0</v>
      </c>
    </row>
    <row r="57" spans="11:16" x14ac:dyDescent="0.25">
      <c r="K57">
        <v>55</v>
      </c>
      <c r="L57">
        <v>1</v>
      </c>
      <c r="M57">
        <f>(Tabla1345[[#This Row],[Frecuencia]]/49)</f>
        <v>2.0408163265306121E-2</v>
      </c>
      <c r="N57">
        <f>(Tabla1345[[#This Row],[Dato]]-94.53061224)</f>
        <v>-39.530612239999996</v>
      </c>
      <c r="O57">
        <f>(Tabla1345[[#This Row],[g-media]]^2)</f>
        <v>1562.6693040692376</v>
      </c>
      <c r="P57">
        <f>(Tabla1345[[#This Row],[(g-media)^2]]*Tabla1345[[#This Row],[P(g)]])</f>
        <v>31.891210287127294</v>
      </c>
    </row>
    <row r="58" spans="11:16" x14ac:dyDescent="0.25">
      <c r="K58">
        <v>56</v>
      </c>
      <c r="L58">
        <v>1</v>
      </c>
      <c r="M58">
        <f>(Tabla1345[[#This Row],[Frecuencia]]/49)</f>
        <v>2.0408163265306121E-2</v>
      </c>
      <c r="N58">
        <f>(Tabla1345[[#This Row],[Dato]]-94.53061224)</f>
        <v>-38.530612239999996</v>
      </c>
      <c r="O58">
        <f>(Tabla1345[[#This Row],[g-media]]^2)</f>
        <v>1484.6080795892376</v>
      </c>
      <c r="P58">
        <f>(Tabla1345[[#This Row],[(g-media)^2]]*Tabla1345[[#This Row],[P(g)]])</f>
        <v>30.298124073249745</v>
      </c>
    </row>
    <row r="59" spans="11:16" x14ac:dyDescent="0.25">
      <c r="K59">
        <v>57</v>
      </c>
      <c r="L59">
        <v>0</v>
      </c>
      <c r="M59">
        <f>(Tabla1345[[#This Row],[Frecuencia]]/49)</f>
        <v>0</v>
      </c>
      <c r="N59">
        <f>(Tabla1345[[#This Row],[Dato]]-94.53061224)</f>
        <v>-37.530612239999996</v>
      </c>
      <c r="O59">
        <f>(Tabla1345[[#This Row],[g-media]]^2)</f>
        <v>1408.5468551092376</v>
      </c>
      <c r="P59">
        <f>(Tabla1345[[#This Row],[(g-media)^2]]*Tabla1345[[#This Row],[P(g)]])</f>
        <v>0</v>
      </c>
    </row>
    <row r="60" spans="11:16" x14ac:dyDescent="0.25">
      <c r="K60">
        <v>58</v>
      </c>
      <c r="L60">
        <v>0</v>
      </c>
      <c r="M60">
        <f>(Tabla1345[[#This Row],[Frecuencia]]/49)</f>
        <v>0</v>
      </c>
      <c r="N60">
        <f>(Tabla1345[[#This Row],[Dato]]-94.53061224)</f>
        <v>-36.530612239999996</v>
      </c>
      <c r="O60">
        <f>(Tabla1345[[#This Row],[g-media]]^2)</f>
        <v>1334.4856306292374</v>
      </c>
      <c r="P60">
        <f>(Tabla1345[[#This Row],[(g-media)^2]]*Tabla1345[[#This Row],[P(g)]])</f>
        <v>0</v>
      </c>
    </row>
    <row r="61" spans="11:16" x14ac:dyDescent="0.25">
      <c r="K61">
        <v>59</v>
      </c>
      <c r="L61">
        <v>0</v>
      </c>
      <c r="M61">
        <f>(Tabla1345[[#This Row],[Frecuencia]]/49)</f>
        <v>0</v>
      </c>
      <c r="N61">
        <f>(Tabla1345[[#This Row],[Dato]]-94.53061224)</f>
        <v>-35.530612239999996</v>
      </c>
      <c r="O61">
        <f>(Tabla1345[[#This Row],[g-media]]^2)</f>
        <v>1262.4244061492375</v>
      </c>
      <c r="P61">
        <f>(Tabla1345[[#This Row],[(g-media)^2]]*Tabla1345[[#This Row],[P(g)]])</f>
        <v>0</v>
      </c>
    </row>
    <row r="62" spans="11:16" x14ac:dyDescent="0.25">
      <c r="K62">
        <v>60</v>
      </c>
      <c r="L62">
        <v>0</v>
      </c>
      <c r="M62">
        <f>(Tabla1345[[#This Row],[Frecuencia]]/49)</f>
        <v>0</v>
      </c>
      <c r="N62">
        <f>(Tabla1345[[#This Row],[Dato]]-94.53061224)</f>
        <v>-34.530612239999996</v>
      </c>
      <c r="O62">
        <f>(Tabla1345[[#This Row],[g-media]]^2)</f>
        <v>1192.3631816692375</v>
      </c>
      <c r="P62">
        <f>(Tabla1345[[#This Row],[(g-media)^2]]*Tabla1345[[#This Row],[P(g)]])</f>
        <v>0</v>
      </c>
    </row>
    <row r="63" spans="11:16" x14ac:dyDescent="0.25">
      <c r="K63">
        <v>61</v>
      </c>
      <c r="L63">
        <v>0</v>
      </c>
      <c r="M63">
        <f>(Tabla1345[[#This Row],[Frecuencia]]/49)</f>
        <v>0</v>
      </c>
      <c r="N63">
        <f>(Tabla1345[[#This Row],[Dato]]-94.53061224)</f>
        <v>-33.530612239999996</v>
      </c>
      <c r="O63">
        <f>(Tabla1345[[#This Row],[g-media]]^2)</f>
        <v>1124.3019571892376</v>
      </c>
      <c r="P63">
        <f>(Tabla1345[[#This Row],[(g-media)^2]]*Tabla1345[[#This Row],[P(g)]])</f>
        <v>0</v>
      </c>
    </row>
    <row r="64" spans="11:16" x14ac:dyDescent="0.25">
      <c r="K64">
        <v>62</v>
      </c>
      <c r="L64">
        <v>0</v>
      </c>
      <c r="M64">
        <f>(Tabla1345[[#This Row],[Frecuencia]]/49)</f>
        <v>0</v>
      </c>
      <c r="N64">
        <f>(Tabla1345[[#This Row],[Dato]]-94.53061224)</f>
        <v>-32.530612239999996</v>
      </c>
      <c r="O64">
        <f>(Tabla1345[[#This Row],[g-media]]^2)</f>
        <v>1058.2407327092376</v>
      </c>
      <c r="P64">
        <f>(Tabla1345[[#This Row],[(g-media)^2]]*Tabla1345[[#This Row],[P(g)]])</f>
        <v>0</v>
      </c>
    </row>
    <row r="65" spans="11:16" x14ac:dyDescent="0.25">
      <c r="K65">
        <v>63</v>
      </c>
      <c r="L65">
        <v>0</v>
      </c>
      <c r="M65">
        <f>(Tabla1345[[#This Row],[Frecuencia]]/49)</f>
        <v>0</v>
      </c>
      <c r="N65">
        <f>(Tabla1345[[#This Row],[Dato]]-94.53061224)</f>
        <v>-31.530612239999996</v>
      </c>
      <c r="O65">
        <f>(Tabla1345[[#This Row],[g-media]]^2)</f>
        <v>994.17950822923763</v>
      </c>
      <c r="P65">
        <f>(Tabla1345[[#This Row],[(g-media)^2]]*Tabla1345[[#This Row],[P(g)]])</f>
        <v>0</v>
      </c>
    </row>
    <row r="66" spans="11:16" x14ac:dyDescent="0.25">
      <c r="K66">
        <v>64</v>
      </c>
      <c r="L66">
        <v>0</v>
      </c>
      <c r="M66">
        <f>(Tabla1345[[#This Row],[Frecuencia]]/49)</f>
        <v>0</v>
      </c>
      <c r="N66">
        <f>(Tabla1345[[#This Row],[Dato]]-94.53061224)</f>
        <v>-30.530612239999996</v>
      </c>
      <c r="O66">
        <f>(Tabla1345[[#This Row],[g-media]]^2)</f>
        <v>932.11828374923755</v>
      </c>
      <c r="P66">
        <f>(Tabla1345[[#This Row],[(g-media)^2]]*Tabla1345[[#This Row],[P(g)]])</f>
        <v>0</v>
      </c>
    </row>
    <row r="67" spans="11:16" x14ac:dyDescent="0.25">
      <c r="K67">
        <v>65</v>
      </c>
      <c r="L67">
        <v>0</v>
      </c>
      <c r="M67">
        <f>(Tabla1345[[#This Row],[Frecuencia]]/49)</f>
        <v>0</v>
      </c>
      <c r="N67">
        <f>(Tabla1345[[#This Row],[Dato]]-94.53061224)</f>
        <v>-29.530612239999996</v>
      </c>
      <c r="O67">
        <f>(Tabla1345[[#This Row],[g-media]]^2)</f>
        <v>872.05705926923758</v>
      </c>
      <c r="P67">
        <f>(Tabla1345[[#This Row],[(g-media)^2]]*Tabla1345[[#This Row],[P(g)]])</f>
        <v>0</v>
      </c>
    </row>
    <row r="68" spans="11:16" x14ac:dyDescent="0.25">
      <c r="K68">
        <v>66</v>
      </c>
      <c r="L68">
        <v>0</v>
      </c>
      <c r="M68">
        <f>(Tabla1345[[#This Row],[Frecuencia]]/49)</f>
        <v>0</v>
      </c>
      <c r="N68">
        <f>(Tabla1345[[#This Row],[Dato]]-94.53061224)</f>
        <v>-28.530612239999996</v>
      </c>
      <c r="O68">
        <f>(Tabla1345[[#This Row],[g-media]]^2)</f>
        <v>813.99583478923762</v>
      </c>
      <c r="P68">
        <f>(Tabla1345[[#This Row],[(g-media)^2]]*Tabla1345[[#This Row],[P(g)]])</f>
        <v>0</v>
      </c>
    </row>
    <row r="69" spans="11:16" x14ac:dyDescent="0.25">
      <c r="K69">
        <v>67</v>
      </c>
      <c r="L69">
        <v>0</v>
      </c>
      <c r="M69">
        <f>(Tabla1345[[#This Row],[Frecuencia]]/49)</f>
        <v>0</v>
      </c>
      <c r="N69">
        <f>(Tabla1345[[#This Row],[Dato]]-94.53061224)</f>
        <v>-27.530612239999996</v>
      </c>
      <c r="O69">
        <f>(Tabla1345[[#This Row],[g-media]]^2)</f>
        <v>757.93461030923766</v>
      </c>
      <c r="P69">
        <f>(Tabla1345[[#This Row],[(g-media)^2]]*Tabla1345[[#This Row],[P(g)]])</f>
        <v>0</v>
      </c>
    </row>
    <row r="70" spans="11:16" x14ac:dyDescent="0.25">
      <c r="K70">
        <v>68</v>
      </c>
      <c r="L70">
        <v>0</v>
      </c>
      <c r="M70">
        <f>(Tabla1345[[#This Row],[Frecuencia]]/49)</f>
        <v>0</v>
      </c>
      <c r="N70">
        <f>(Tabla1345[[#This Row],[Dato]]-94.53061224)</f>
        <v>-26.530612239999996</v>
      </c>
      <c r="O70">
        <f>(Tabla1345[[#This Row],[g-media]]^2)</f>
        <v>703.87338582923758</v>
      </c>
      <c r="P70">
        <f>(Tabla1345[[#This Row],[(g-media)^2]]*Tabla1345[[#This Row],[P(g)]])</f>
        <v>0</v>
      </c>
    </row>
    <row r="71" spans="11:16" x14ac:dyDescent="0.25">
      <c r="K71">
        <v>69</v>
      </c>
      <c r="L71">
        <v>0</v>
      </c>
      <c r="M71">
        <f>(Tabla1345[[#This Row],[Frecuencia]]/49)</f>
        <v>0</v>
      </c>
      <c r="N71">
        <f>(Tabla1345[[#This Row],[Dato]]-94.53061224)</f>
        <v>-25.530612239999996</v>
      </c>
      <c r="O71">
        <f>(Tabla1345[[#This Row],[g-media]]^2)</f>
        <v>651.81216134923761</v>
      </c>
      <c r="P71">
        <f>(Tabla1345[[#This Row],[(g-media)^2]]*Tabla1345[[#This Row],[P(g)]])</f>
        <v>0</v>
      </c>
    </row>
    <row r="72" spans="11:16" x14ac:dyDescent="0.25">
      <c r="K72">
        <v>70</v>
      </c>
      <c r="L72">
        <v>1</v>
      </c>
      <c r="M72">
        <f>(Tabla1345[[#This Row],[Frecuencia]]/49)</f>
        <v>2.0408163265306121E-2</v>
      </c>
      <c r="N72">
        <f>(Tabla1345[[#This Row],[Dato]]-94.53061224)</f>
        <v>-24.530612239999996</v>
      </c>
      <c r="O72">
        <f>(Tabla1345[[#This Row],[g-media]]^2)</f>
        <v>601.75093686923765</v>
      </c>
      <c r="P72">
        <f>(Tabla1345[[#This Row],[(g-media)^2]]*Tabla1345[[#This Row],[P(g)]])</f>
        <v>12.280631364678319</v>
      </c>
    </row>
    <row r="73" spans="11:16" x14ac:dyDescent="0.25">
      <c r="K73">
        <v>71</v>
      </c>
      <c r="L73">
        <v>0</v>
      </c>
      <c r="M73">
        <f>(Tabla1345[[#This Row],[Frecuencia]]/49)</f>
        <v>0</v>
      </c>
      <c r="N73">
        <f>(Tabla1345[[#This Row],[Dato]]-94.53061224)</f>
        <v>-23.530612239999996</v>
      </c>
      <c r="O73">
        <f>(Tabla1345[[#This Row],[g-media]]^2)</f>
        <v>553.68971238923768</v>
      </c>
      <c r="P73">
        <f>(Tabla1345[[#This Row],[(g-media)^2]]*Tabla1345[[#This Row],[P(g)]])</f>
        <v>0</v>
      </c>
    </row>
    <row r="74" spans="11:16" x14ac:dyDescent="0.25">
      <c r="K74">
        <v>72</v>
      </c>
      <c r="L74">
        <v>0</v>
      </c>
      <c r="M74">
        <f>(Tabla1345[[#This Row],[Frecuencia]]/49)</f>
        <v>0</v>
      </c>
      <c r="N74">
        <f>(Tabla1345[[#This Row],[Dato]]-94.53061224)</f>
        <v>-22.530612239999996</v>
      </c>
      <c r="O74">
        <f>(Tabla1345[[#This Row],[g-media]]^2)</f>
        <v>507.62848790923766</v>
      </c>
      <c r="P74">
        <f>(Tabla1345[[#This Row],[(g-media)^2]]*Tabla1345[[#This Row],[P(g)]])</f>
        <v>0</v>
      </c>
    </row>
    <row r="75" spans="11:16" x14ac:dyDescent="0.25">
      <c r="K75">
        <v>73</v>
      </c>
      <c r="L75">
        <v>0</v>
      </c>
      <c r="M75">
        <f>(Tabla1345[[#This Row],[Frecuencia]]/49)</f>
        <v>0</v>
      </c>
      <c r="N75">
        <f>(Tabla1345[[#This Row],[Dato]]-94.53061224)</f>
        <v>-21.530612239999996</v>
      </c>
      <c r="O75">
        <f>(Tabla1345[[#This Row],[g-media]]^2)</f>
        <v>463.56726342923764</v>
      </c>
      <c r="P75">
        <f>(Tabla1345[[#This Row],[(g-media)^2]]*Tabla1345[[#This Row],[P(g)]])</f>
        <v>0</v>
      </c>
    </row>
    <row r="76" spans="11:16" x14ac:dyDescent="0.25">
      <c r="K76">
        <v>74</v>
      </c>
      <c r="L76">
        <v>0</v>
      </c>
      <c r="M76">
        <f>(Tabla1345[[#This Row],[Frecuencia]]/49)</f>
        <v>0</v>
      </c>
      <c r="N76">
        <f>(Tabla1345[[#This Row],[Dato]]-94.53061224)</f>
        <v>-20.530612239999996</v>
      </c>
      <c r="O76">
        <f>(Tabla1345[[#This Row],[g-media]]^2)</f>
        <v>421.50603894923768</v>
      </c>
      <c r="P76">
        <f>(Tabla1345[[#This Row],[(g-media)^2]]*Tabla1345[[#This Row],[P(g)]])</f>
        <v>0</v>
      </c>
    </row>
    <row r="77" spans="11:16" x14ac:dyDescent="0.25">
      <c r="K77">
        <v>75</v>
      </c>
      <c r="L77">
        <v>0</v>
      </c>
      <c r="M77">
        <f>(Tabla1345[[#This Row],[Frecuencia]]/49)</f>
        <v>0</v>
      </c>
      <c r="N77">
        <f>(Tabla1345[[#This Row],[Dato]]-94.53061224)</f>
        <v>-19.530612239999996</v>
      </c>
      <c r="O77">
        <f>(Tabla1345[[#This Row],[g-media]]^2)</f>
        <v>381.44481446923766</v>
      </c>
      <c r="P77">
        <f>(Tabla1345[[#This Row],[(g-media)^2]]*Tabla1345[[#This Row],[P(g)]])</f>
        <v>0</v>
      </c>
    </row>
    <row r="78" spans="11:16" x14ac:dyDescent="0.25">
      <c r="K78">
        <v>76</v>
      </c>
      <c r="L78">
        <v>0</v>
      </c>
      <c r="M78">
        <f>(Tabla1345[[#This Row],[Frecuencia]]/49)</f>
        <v>0</v>
      </c>
      <c r="N78">
        <f>(Tabla1345[[#This Row],[Dato]]-94.53061224)</f>
        <v>-18.530612239999996</v>
      </c>
      <c r="O78">
        <f>(Tabla1345[[#This Row],[g-media]]^2)</f>
        <v>343.38358998923769</v>
      </c>
      <c r="P78">
        <f>(Tabla1345[[#This Row],[(g-media)^2]]*Tabla1345[[#This Row],[P(g)]])</f>
        <v>0</v>
      </c>
    </row>
    <row r="79" spans="11:16" x14ac:dyDescent="0.25">
      <c r="K79">
        <v>77</v>
      </c>
      <c r="L79">
        <v>0</v>
      </c>
      <c r="M79">
        <f>(Tabla1345[[#This Row],[Frecuencia]]/49)</f>
        <v>0</v>
      </c>
      <c r="N79">
        <f>(Tabla1345[[#This Row],[Dato]]-94.53061224)</f>
        <v>-17.530612239999996</v>
      </c>
      <c r="O79">
        <f>(Tabla1345[[#This Row],[g-media]]^2)</f>
        <v>307.32236550923767</v>
      </c>
      <c r="P79">
        <f>(Tabla1345[[#This Row],[(g-media)^2]]*Tabla1345[[#This Row],[P(g)]])</f>
        <v>0</v>
      </c>
    </row>
    <row r="80" spans="11:16" x14ac:dyDescent="0.25">
      <c r="K80">
        <v>78</v>
      </c>
      <c r="L80">
        <v>0</v>
      </c>
      <c r="M80">
        <f>(Tabla1345[[#This Row],[Frecuencia]]/49)</f>
        <v>0</v>
      </c>
      <c r="N80">
        <f>(Tabla1345[[#This Row],[Dato]]-94.53061224)</f>
        <v>-16.530612239999996</v>
      </c>
      <c r="O80">
        <f>(Tabla1345[[#This Row],[g-media]]^2)</f>
        <v>273.26114102923771</v>
      </c>
      <c r="P80">
        <f>(Tabla1345[[#This Row],[(g-media)^2]]*Tabla1345[[#This Row],[P(g)]])</f>
        <v>0</v>
      </c>
    </row>
    <row r="81" spans="11:16" x14ac:dyDescent="0.25">
      <c r="K81">
        <v>79</v>
      </c>
      <c r="L81">
        <v>1</v>
      </c>
      <c r="M81">
        <f>(Tabla1345[[#This Row],[Frecuencia]]/49)</f>
        <v>2.0408163265306121E-2</v>
      </c>
      <c r="N81">
        <f>(Tabla1345[[#This Row],[Dato]]-94.53061224)</f>
        <v>-15.530612239999996</v>
      </c>
      <c r="O81">
        <f>(Tabla1345[[#This Row],[g-media]]^2)</f>
        <v>241.19991654923771</v>
      </c>
      <c r="P81">
        <f>(Tabla1345[[#This Row],[(g-media)^2]]*Tabla1345[[#This Row],[P(g)]])</f>
        <v>4.9224472765150553</v>
      </c>
    </row>
    <row r="82" spans="11:16" x14ac:dyDescent="0.25">
      <c r="K82">
        <v>80</v>
      </c>
      <c r="L82">
        <v>0</v>
      </c>
      <c r="M82">
        <f>(Tabla1345[[#This Row],[Frecuencia]]/49)</f>
        <v>0</v>
      </c>
      <c r="N82">
        <f>(Tabla1345[[#This Row],[Dato]]-94.53061224)</f>
        <v>-14.530612239999996</v>
      </c>
      <c r="O82">
        <f>(Tabla1345[[#This Row],[g-media]]^2)</f>
        <v>211.13869206923772</v>
      </c>
      <c r="P82">
        <f>(Tabla1345[[#This Row],[(g-media)^2]]*Tabla1345[[#This Row],[P(g)]])</f>
        <v>0</v>
      </c>
    </row>
    <row r="83" spans="11:16" x14ac:dyDescent="0.25">
      <c r="K83">
        <v>81</v>
      </c>
      <c r="L83">
        <v>0</v>
      </c>
      <c r="M83">
        <f>(Tabla1345[[#This Row],[Frecuencia]]/49)</f>
        <v>0</v>
      </c>
      <c r="N83">
        <f>(Tabla1345[[#This Row],[Dato]]-94.53061224)</f>
        <v>-13.530612239999996</v>
      </c>
      <c r="O83">
        <f>(Tabla1345[[#This Row],[g-media]]^2)</f>
        <v>183.07746758923773</v>
      </c>
      <c r="P83">
        <f>(Tabla1345[[#This Row],[(g-media)^2]]*Tabla1345[[#This Row],[P(g)]])</f>
        <v>0</v>
      </c>
    </row>
    <row r="84" spans="11:16" x14ac:dyDescent="0.25">
      <c r="K84">
        <v>82</v>
      </c>
      <c r="L84">
        <v>0</v>
      </c>
      <c r="M84">
        <f>(Tabla1345[[#This Row],[Frecuencia]]/49)</f>
        <v>0</v>
      </c>
      <c r="N84">
        <f>(Tabla1345[[#This Row],[Dato]]-94.53061224)</f>
        <v>-12.530612239999996</v>
      </c>
      <c r="O84">
        <f>(Tabla1345[[#This Row],[g-media]]^2)</f>
        <v>157.01624310923773</v>
      </c>
      <c r="P84">
        <f>(Tabla1345[[#This Row],[(g-media)^2]]*Tabla1345[[#This Row],[P(g)]])</f>
        <v>0</v>
      </c>
    </row>
    <row r="85" spans="11:16" x14ac:dyDescent="0.25">
      <c r="K85">
        <v>83</v>
      </c>
      <c r="L85">
        <v>0</v>
      </c>
      <c r="M85">
        <f>(Tabla1345[[#This Row],[Frecuencia]]/49)</f>
        <v>0</v>
      </c>
      <c r="N85">
        <f>(Tabla1345[[#This Row],[Dato]]-94.53061224)</f>
        <v>-11.530612239999996</v>
      </c>
      <c r="O85">
        <f>(Tabla1345[[#This Row],[g-media]]^2)</f>
        <v>132.95501862923774</v>
      </c>
      <c r="P85">
        <f>(Tabla1345[[#This Row],[(g-media)^2]]*Tabla1345[[#This Row],[P(g)]])</f>
        <v>0</v>
      </c>
    </row>
    <row r="86" spans="11:16" x14ac:dyDescent="0.25">
      <c r="K86">
        <v>84</v>
      </c>
      <c r="L86">
        <v>0</v>
      </c>
      <c r="M86">
        <f>(Tabla1345[[#This Row],[Frecuencia]]/49)</f>
        <v>0</v>
      </c>
      <c r="N86">
        <f>(Tabla1345[[#This Row],[Dato]]-94.53061224)</f>
        <v>-10.530612239999996</v>
      </c>
      <c r="O86">
        <f>(Tabla1345[[#This Row],[g-media]]^2)</f>
        <v>110.89379414923773</v>
      </c>
      <c r="P86">
        <f>(Tabla1345[[#This Row],[(g-media)^2]]*Tabla1345[[#This Row],[P(g)]])</f>
        <v>0</v>
      </c>
    </row>
    <row r="87" spans="11:16" x14ac:dyDescent="0.25">
      <c r="K87">
        <v>85</v>
      </c>
      <c r="L87">
        <v>0</v>
      </c>
      <c r="M87">
        <f>(Tabla1345[[#This Row],[Frecuencia]]/49)</f>
        <v>0</v>
      </c>
      <c r="N87">
        <f>(Tabla1345[[#This Row],[Dato]]-94.53061224)</f>
        <v>-9.5306122399999964</v>
      </c>
      <c r="O87">
        <f>(Tabla1345[[#This Row],[g-media]]^2)</f>
        <v>90.832569669237742</v>
      </c>
      <c r="P87">
        <f>(Tabla1345[[#This Row],[(g-media)^2]]*Tabla1345[[#This Row],[P(g)]])</f>
        <v>0</v>
      </c>
    </row>
    <row r="88" spans="11:16" x14ac:dyDescent="0.25">
      <c r="K88">
        <v>86</v>
      </c>
      <c r="L88">
        <v>0</v>
      </c>
      <c r="M88">
        <f>(Tabla1345[[#This Row],[Frecuencia]]/49)</f>
        <v>0</v>
      </c>
      <c r="N88">
        <f>(Tabla1345[[#This Row],[Dato]]-94.53061224)</f>
        <v>-8.5306122399999964</v>
      </c>
      <c r="O88">
        <f>(Tabla1345[[#This Row],[g-media]]^2)</f>
        <v>72.771345189237749</v>
      </c>
      <c r="P88">
        <f>(Tabla1345[[#This Row],[(g-media)^2]]*Tabla1345[[#This Row],[P(g)]])</f>
        <v>0</v>
      </c>
    </row>
    <row r="89" spans="11:16" x14ac:dyDescent="0.25">
      <c r="K89">
        <v>87</v>
      </c>
      <c r="L89">
        <v>0</v>
      </c>
      <c r="M89">
        <f>(Tabla1345[[#This Row],[Frecuencia]]/49)</f>
        <v>0</v>
      </c>
      <c r="N89">
        <f>(Tabla1345[[#This Row],[Dato]]-94.53061224)</f>
        <v>-7.5306122399999964</v>
      </c>
      <c r="O89">
        <f>(Tabla1345[[#This Row],[g-media]]^2)</f>
        <v>56.710120709237763</v>
      </c>
      <c r="P89">
        <f>(Tabla1345[[#This Row],[(g-media)^2]]*Tabla1345[[#This Row],[P(g)]])</f>
        <v>0</v>
      </c>
    </row>
    <row r="90" spans="11:16" x14ac:dyDescent="0.25">
      <c r="K90">
        <v>88</v>
      </c>
      <c r="L90">
        <v>0</v>
      </c>
      <c r="M90">
        <f>(Tabla1345[[#This Row],[Frecuencia]]/49)</f>
        <v>0</v>
      </c>
      <c r="N90">
        <f>(Tabla1345[[#This Row],[Dato]]-94.53061224)</f>
        <v>-6.5306122399999964</v>
      </c>
      <c r="O90">
        <f>(Tabla1345[[#This Row],[g-media]]^2)</f>
        <v>42.648896229237771</v>
      </c>
      <c r="P90">
        <f>(Tabla1345[[#This Row],[(g-media)^2]]*Tabla1345[[#This Row],[P(g)]])</f>
        <v>0</v>
      </c>
    </row>
    <row r="91" spans="11:16" x14ac:dyDescent="0.25">
      <c r="K91">
        <v>89</v>
      </c>
      <c r="L91">
        <v>0</v>
      </c>
      <c r="M91">
        <f>(Tabla1345[[#This Row],[Frecuencia]]/49)</f>
        <v>0</v>
      </c>
      <c r="N91">
        <f>(Tabla1345[[#This Row],[Dato]]-94.53061224)</f>
        <v>-5.5306122399999964</v>
      </c>
      <c r="O91">
        <f>(Tabla1345[[#This Row],[g-media]]^2)</f>
        <v>30.587671749237778</v>
      </c>
      <c r="P91">
        <f>(Tabla1345[[#This Row],[(g-media)^2]]*Tabla1345[[#This Row],[P(g)]])</f>
        <v>0</v>
      </c>
    </row>
    <row r="92" spans="11:16" x14ac:dyDescent="0.25">
      <c r="K92">
        <v>90</v>
      </c>
      <c r="L92">
        <v>0</v>
      </c>
      <c r="M92">
        <f>(Tabla1345[[#This Row],[Frecuencia]]/49)</f>
        <v>0</v>
      </c>
      <c r="N92">
        <f>(Tabla1345[[#This Row],[Dato]]-94.53061224)</f>
        <v>-4.5306122399999964</v>
      </c>
      <c r="O92">
        <f>(Tabla1345[[#This Row],[g-media]]^2)</f>
        <v>20.526447269237785</v>
      </c>
      <c r="P92">
        <f>(Tabla1345[[#This Row],[(g-media)^2]]*Tabla1345[[#This Row],[P(g)]])</f>
        <v>0</v>
      </c>
    </row>
    <row r="93" spans="11:16" x14ac:dyDescent="0.25">
      <c r="K93">
        <v>91</v>
      </c>
      <c r="L93">
        <v>0</v>
      </c>
      <c r="M93">
        <f>(Tabla1345[[#This Row],[Frecuencia]]/49)</f>
        <v>0</v>
      </c>
      <c r="N93">
        <f>(Tabla1345[[#This Row],[Dato]]-94.53061224)</f>
        <v>-3.5306122399999964</v>
      </c>
      <c r="O93">
        <f>(Tabla1345[[#This Row],[g-media]]^2)</f>
        <v>12.465222789237792</v>
      </c>
      <c r="P93">
        <f>(Tabla1345[[#This Row],[(g-media)^2]]*Tabla1345[[#This Row],[P(g)]])</f>
        <v>0</v>
      </c>
    </row>
    <row r="94" spans="11:16" x14ac:dyDescent="0.25">
      <c r="K94">
        <v>92</v>
      </c>
      <c r="L94">
        <v>0</v>
      </c>
      <c r="M94">
        <f>(Tabla1345[[#This Row],[Frecuencia]]/49)</f>
        <v>0</v>
      </c>
      <c r="N94">
        <f>(Tabla1345[[#This Row],[Dato]]-94.53061224)</f>
        <v>-2.5306122399999964</v>
      </c>
      <c r="O94">
        <f>(Tabla1345[[#This Row],[g-media]]^2)</f>
        <v>6.4039983092377994</v>
      </c>
      <c r="P94">
        <f>(Tabla1345[[#This Row],[(g-media)^2]]*Tabla1345[[#This Row],[P(g)]])</f>
        <v>0</v>
      </c>
    </row>
    <row r="95" spans="11:16" x14ac:dyDescent="0.25">
      <c r="K95">
        <v>93</v>
      </c>
      <c r="L95">
        <v>0</v>
      </c>
      <c r="M95">
        <f>(Tabla1345[[#This Row],[Frecuencia]]/49)</f>
        <v>0</v>
      </c>
      <c r="N95">
        <f>(Tabla1345[[#This Row],[Dato]]-94.53061224)</f>
        <v>-1.5306122399999964</v>
      </c>
      <c r="O95">
        <f>(Tabla1345[[#This Row],[g-media]]^2)</f>
        <v>2.3427738292378066</v>
      </c>
      <c r="P95">
        <f>(Tabla1345[[#This Row],[(g-media)^2]]*Tabla1345[[#This Row],[P(g)]])</f>
        <v>0</v>
      </c>
    </row>
    <row r="96" spans="11:16" x14ac:dyDescent="0.25">
      <c r="K96">
        <v>94</v>
      </c>
      <c r="L96">
        <v>0</v>
      </c>
      <c r="M96">
        <f>(Tabla1345[[#This Row],[Frecuencia]]/49)</f>
        <v>0</v>
      </c>
      <c r="N96">
        <f>(Tabla1345[[#This Row],[Dato]]-94.53061224)</f>
        <v>-0.5306122399999964</v>
      </c>
      <c r="O96">
        <f>(Tabla1345[[#This Row],[g-media]]^2)</f>
        <v>0.28154934923781377</v>
      </c>
      <c r="P96">
        <f>(Tabla1345[[#This Row],[(g-media)^2]]*Tabla1345[[#This Row],[P(g)]])</f>
        <v>0</v>
      </c>
    </row>
    <row r="97" spans="11:16" x14ac:dyDescent="0.25">
      <c r="K97">
        <v>95</v>
      </c>
      <c r="L97">
        <v>0</v>
      </c>
      <c r="M97">
        <f>(Tabla1345[[#This Row],[Frecuencia]]/49)</f>
        <v>0</v>
      </c>
      <c r="N97">
        <f>(Tabla1345[[#This Row],[Dato]]-94.53061224)</f>
        <v>0.4693877600000036</v>
      </c>
      <c r="O97">
        <f>(Tabla1345[[#This Row],[g-media]]^2)</f>
        <v>0.22032486923782096</v>
      </c>
      <c r="P97">
        <f>(Tabla1345[[#This Row],[(g-media)^2]]*Tabla1345[[#This Row],[P(g)]])</f>
        <v>0</v>
      </c>
    </row>
    <row r="98" spans="11:16" x14ac:dyDescent="0.25">
      <c r="K98">
        <v>96</v>
      </c>
      <c r="L98">
        <v>0</v>
      </c>
      <c r="M98">
        <f>(Tabla1345[[#This Row],[Frecuencia]]/49)</f>
        <v>0</v>
      </c>
      <c r="N98">
        <f>(Tabla1345[[#This Row],[Dato]]-94.53061224)</f>
        <v>1.4693877600000036</v>
      </c>
      <c r="O98">
        <f>(Tabla1345[[#This Row],[g-media]]^2)</f>
        <v>2.1591003892378282</v>
      </c>
      <c r="P98">
        <f>(Tabla1345[[#This Row],[(g-media)^2]]*Tabla1345[[#This Row],[P(g)]])</f>
        <v>0</v>
      </c>
    </row>
    <row r="99" spans="11:16" x14ac:dyDescent="0.25">
      <c r="K99">
        <v>97</v>
      </c>
      <c r="L99">
        <v>0</v>
      </c>
      <c r="M99">
        <f>(Tabla1345[[#This Row],[Frecuencia]]/49)</f>
        <v>0</v>
      </c>
      <c r="N99">
        <f>(Tabla1345[[#This Row],[Dato]]-94.53061224)</f>
        <v>2.4693877600000036</v>
      </c>
      <c r="O99">
        <f>(Tabla1345[[#This Row],[g-media]]^2)</f>
        <v>6.0978759092378354</v>
      </c>
      <c r="P99">
        <f>(Tabla1345[[#This Row],[(g-media)^2]]*Tabla1345[[#This Row],[P(g)]])</f>
        <v>0</v>
      </c>
    </row>
    <row r="100" spans="11:16" x14ac:dyDescent="0.25">
      <c r="K100">
        <v>98</v>
      </c>
      <c r="L100">
        <v>0</v>
      </c>
      <c r="M100">
        <f>(Tabla1345[[#This Row],[Frecuencia]]/49)</f>
        <v>0</v>
      </c>
      <c r="N100">
        <f>(Tabla1345[[#This Row],[Dato]]-94.53061224)</f>
        <v>3.4693877600000036</v>
      </c>
      <c r="O100">
        <f>(Tabla1345[[#This Row],[g-media]]^2)</f>
        <v>12.036651429237843</v>
      </c>
      <c r="P100">
        <f>(Tabla1345[[#This Row],[(g-media)^2]]*Tabla1345[[#This Row],[P(g)]])</f>
        <v>0</v>
      </c>
    </row>
    <row r="101" spans="11:16" x14ac:dyDescent="0.25">
      <c r="K101">
        <v>99</v>
      </c>
      <c r="L101">
        <v>0</v>
      </c>
      <c r="M101">
        <f>(Tabla1345[[#This Row],[Frecuencia]]/49)</f>
        <v>0</v>
      </c>
      <c r="N101">
        <f>(Tabla1345[[#This Row],[Dato]]-94.53061224)</f>
        <v>4.4693877600000036</v>
      </c>
      <c r="O101">
        <f>(Tabla1345[[#This Row],[g-media]]^2)</f>
        <v>19.97542694923785</v>
      </c>
      <c r="P101">
        <f>(Tabla1345[[#This Row],[(g-media)^2]]*Tabla1345[[#This Row],[P(g)]])</f>
        <v>0</v>
      </c>
    </row>
    <row r="102" spans="11:16" x14ac:dyDescent="0.25">
      <c r="K102">
        <v>100</v>
      </c>
      <c r="L102">
        <v>0</v>
      </c>
      <c r="M102">
        <f>(Tabla1345[[#This Row],[Frecuencia]]/49)</f>
        <v>0</v>
      </c>
      <c r="N102">
        <f>(Tabla1345[[#This Row],[Dato]]-94.53061224)</f>
        <v>5.4693877600000036</v>
      </c>
      <c r="O102">
        <f>(Tabla1345[[#This Row],[g-media]]^2)</f>
        <v>29.914202469237857</v>
      </c>
      <c r="P102">
        <f>(Tabla1345[[#This Row],[(g-media)^2]]*Tabla1345[[#This Row],[P(g)]])</f>
        <v>0</v>
      </c>
    </row>
    <row r="103" spans="11:16" x14ac:dyDescent="0.25">
      <c r="K103">
        <v>101</v>
      </c>
      <c r="L103">
        <v>0</v>
      </c>
      <c r="M103">
        <f>(Tabla1345[[#This Row],[Frecuencia]]/49)</f>
        <v>0</v>
      </c>
      <c r="N103">
        <f>(Tabla1345[[#This Row],[Dato]]-94.53061224)</f>
        <v>6.4693877600000036</v>
      </c>
      <c r="O103">
        <f>(Tabla1345[[#This Row],[g-media]]^2)</f>
        <v>41.852977989237864</v>
      </c>
      <c r="P103">
        <f>(Tabla1345[[#This Row],[(g-media)^2]]*Tabla1345[[#This Row],[P(g)]])</f>
        <v>0</v>
      </c>
    </row>
    <row r="104" spans="11:16" x14ac:dyDescent="0.25">
      <c r="K104">
        <v>102</v>
      </c>
      <c r="L104">
        <v>0</v>
      </c>
      <c r="M104">
        <f>(Tabla1345[[#This Row],[Frecuencia]]/49)</f>
        <v>0</v>
      </c>
      <c r="N104">
        <f>(Tabla1345[[#This Row],[Dato]]-94.53061224)</f>
        <v>7.4693877600000036</v>
      </c>
      <c r="O104">
        <f>(Tabla1345[[#This Row],[g-media]]^2)</f>
        <v>55.791753509237871</v>
      </c>
      <c r="P104">
        <f>(Tabla1345[[#This Row],[(g-media)^2]]*Tabla1345[[#This Row],[P(g)]])</f>
        <v>0</v>
      </c>
    </row>
    <row r="105" spans="11:16" x14ac:dyDescent="0.25">
      <c r="K105">
        <v>103</v>
      </c>
      <c r="L105">
        <v>0</v>
      </c>
      <c r="M105">
        <f>(Tabla1345[[#This Row],[Frecuencia]]/49)</f>
        <v>0</v>
      </c>
      <c r="N105">
        <f>(Tabla1345[[#This Row],[Dato]]-94.53061224)</f>
        <v>8.4693877600000036</v>
      </c>
      <c r="O105">
        <f>(Tabla1345[[#This Row],[g-media]]^2)</f>
        <v>71.730529029237871</v>
      </c>
      <c r="P105">
        <f>(Tabla1345[[#This Row],[(g-media)^2]]*Tabla1345[[#This Row],[P(g)]])</f>
        <v>0</v>
      </c>
    </row>
    <row r="106" spans="11:16" x14ac:dyDescent="0.25">
      <c r="K106">
        <v>104</v>
      </c>
      <c r="L106">
        <v>0</v>
      </c>
      <c r="M106">
        <f>(Tabla1345[[#This Row],[Frecuencia]]/49)</f>
        <v>0</v>
      </c>
      <c r="N106">
        <f>(Tabla1345[[#This Row],[Dato]]-94.53061224)</f>
        <v>9.4693877600000036</v>
      </c>
      <c r="O106">
        <f>(Tabla1345[[#This Row],[g-media]]^2)</f>
        <v>89.669304549237879</v>
      </c>
      <c r="P106">
        <f>(Tabla1345[[#This Row],[(g-media)^2]]*Tabla1345[[#This Row],[P(g)]])</f>
        <v>0</v>
      </c>
    </row>
    <row r="107" spans="11:16" x14ac:dyDescent="0.25">
      <c r="K107">
        <v>105</v>
      </c>
      <c r="L107">
        <v>0</v>
      </c>
      <c r="M107">
        <f>(Tabla1345[[#This Row],[Frecuencia]]/49)</f>
        <v>0</v>
      </c>
      <c r="N107">
        <f>(Tabla1345[[#This Row],[Dato]]-94.53061224)</f>
        <v>10.469387760000004</v>
      </c>
      <c r="O107">
        <f>(Tabla1345[[#This Row],[g-media]]^2)</f>
        <v>109.60808006923789</v>
      </c>
      <c r="P107">
        <f>(Tabla1345[[#This Row],[(g-media)^2]]*Tabla1345[[#This Row],[P(g)]])</f>
        <v>0</v>
      </c>
    </row>
    <row r="108" spans="11:16" x14ac:dyDescent="0.25">
      <c r="K108">
        <v>106</v>
      </c>
      <c r="L108">
        <v>0</v>
      </c>
      <c r="M108">
        <f>(Tabla1345[[#This Row],[Frecuencia]]/49)</f>
        <v>0</v>
      </c>
      <c r="N108">
        <f>(Tabla1345[[#This Row],[Dato]]-94.53061224)</f>
        <v>11.469387760000004</v>
      </c>
      <c r="O108">
        <f>(Tabla1345[[#This Row],[g-media]]^2)</f>
        <v>131.54685558923791</v>
      </c>
      <c r="P108">
        <f>(Tabla1345[[#This Row],[(g-media)^2]]*Tabla1345[[#This Row],[P(g)]])</f>
        <v>0</v>
      </c>
    </row>
    <row r="109" spans="11:16" x14ac:dyDescent="0.25">
      <c r="K109">
        <v>107</v>
      </c>
      <c r="L109">
        <v>0</v>
      </c>
      <c r="M109">
        <f>(Tabla1345[[#This Row],[Frecuencia]]/49)</f>
        <v>0</v>
      </c>
      <c r="N109">
        <f>(Tabla1345[[#This Row],[Dato]]-94.53061224)</f>
        <v>12.469387760000004</v>
      </c>
      <c r="O109">
        <f>(Tabla1345[[#This Row],[g-media]]^2)</f>
        <v>155.48563110923791</v>
      </c>
      <c r="P109">
        <f>(Tabla1345[[#This Row],[(g-media)^2]]*Tabla1345[[#This Row],[P(g)]])</f>
        <v>0</v>
      </c>
    </row>
    <row r="110" spans="11:16" x14ac:dyDescent="0.25">
      <c r="K110">
        <v>108</v>
      </c>
      <c r="L110">
        <v>0</v>
      </c>
      <c r="M110">
        <f>(Tabla1345[[#This Row],[Frecuencia]]/49)</f>
        <v>0</v>
      </c>
      <c r="N110">
        <f>(Tabla1345[[#This Row],[Dato]]-94.53061224)</f>
        <v>13.469387760000004</v>
      </c>
      <c r="O110">
        <f>(Tabla1345[[#This Row],[g-media]]^2)</f>
        <v>181.42440662923792</v>
      </c>
      <c r="P110">
        <f>(Tabla1345[[#This Row],[(g-media)^2]]*Tabla1345[[#This Row],[P(g)]])</f>
        <v>0</v>
      </c>
    </row>
    <row r="111" spans="11:16" x14ac:dyDescent="0.25">
      <c r="K111">
        <v>109</v>
      </c>
      <c r="L111">
        <v>0</v>
      </c>
      <c r="M111">
        <f>(Tabla1345[[#This Row],[Frecuencia]]/49)</f>
        <v>0</v>
      </c>
      <c r="N111">
        <f>(Tabla1345[[#This Row],[Dato]]-94.53061224)</f>
        <v>14.469387760000004</v>
      </c>
      <c r="O111">
        <f>(Tabla1345[[#This Row],[g-media]]^2)</f>
        <v>209.36318214923793</v>
      </c>
      <c r="P111">
        <f>(Tabla1345[[#This Row],[(g-media)^2]]*Tabla1345[[#This Row],[P(g)]])</f>
        <v>0</v>
      </c>
    </row>
    <row r="112" spans="11:16" x14ac:dyDescent="0.25">
      <c r="K112">
        <v>110</v>
      </c>
      <c r="L112">
        <v>0</v>
      </c>
      <c r="M112">
        <f>(Tabla1345[[#This Row],[Frecuencia]]/49)</f>
        <v>0</v>
      </c>
      <c r="N112">
        <f>(Tabla1345[[#This Row],[Dato]]-94.53061224)</f>
        <v>15.469387760000004</v>
      </c>
      <c r="O112">
        <f>(Tabla1345[[#This Row],[g-media]]^2)</f>
        <v>239.30195766923794</v>
      </c>
      <c r="P112">
        <f>(Tabla1345[[#This Row],[(g-media)^2]]*Tabla1345[[#This Row],[P(g)]])</f>
        <v>0</v>
      </c>
    </row>
    <row r="113" spans="11:16" x14ac:dyDescent="0.25">
      <c r="K113">
        <v>111</v>
      </c>
      <c r="L113">
        <v>0</v>
      </c>
      <c r="M113">
        <f>(Tabla1345[[#This Row],[Frecuencia]]/49)</f>
        <v>0</v>
      </c>
      <c r="N113">
        <f>(Tabla1345[[#This Row],[Dato]]-94.53061224)</f>
        <v>16.469387760000004</v>
      </c>
      <c r="O113">
        <f>(Tabla1345[[#This Row],[g-media]]^2)</f>
        <v>271.24073318923791</v>
      </c>
      <c r="P113">
        <f>(Tabla1345[[#This Row],[(g-media)^2]]*Tabla1345[[#This Row],[P(g)]])</f>
        <v>0</v>
      </c>
    </row>
    <row r="114" spans="11:16" x14ac:dyDescent="0.25">
      <c r="K114">
        <v>112</v>
      </c>
      <c r="L114">
        <v>0</v>
      </c>
      <c r="M114">
        <f>(Tabla1345[[#This Row],[Frecuencia]]/49)</f>
        <v>0</v>
      </c>
      <c r="N114">
        <f>(Tabla1345[[#This Row],[Dato]]-94.53061224)</f>
        <v>17.469387760000004</v>
      </c>
      <c r="O114">
        <f>(Tabla1345[[#This Row],[g-media]]^2)</f>
        <v>305.17950870923795</v>
      </c>
      <c r="P114">
        <f>(Tabla1345[[#This Row],[(g-media)^2]]*Tabla1345[[#This Row],[P(g)]])</f>
        <v>0</v>
      </c>
    </row>
    <row r="115" spans="11:16" x14ac:dyDescent="0.25">
      <c r="K115">
        <v>113</v>
      </c>
      <c r="L115">
        <v>0</v>
      </c>
      <c r="M115">
        <f>(Tabla1345[[#This Row],[Frecuencia]]/49)</f>
        <v>0</v>
      </c>
      <c r="N115">
        <f>(Tabla1345[[#This Row],[Dato]]-94.53061224)</f>
        <v>18.469387760000004</v>
      </c>
      <c r="O115">
        <f>(Tabla1345[[#This Row],[g-media]]^2)</f>
        <v>341.11828422923793</v>
      </c>
      <c r="P115">
        <f>(Tabla1345[[#This Row],[(g-media)^2]]*Tabla1345[[#This Row],[P(g)]])</f>
        <v>0</v>
      </c>
    </row>
    <row r="116" spans="11:16" x14ac:dyDescent="0.25">
      <c r="K116">
        <v>114</v>
      </c>
      <c r="L116">
        <v>0</v>
      </c>
      <c r="M116">
        <f>(Tabla1345[[#This Row],[Frecuencia]]/49)</f>
        <v>0</v>
      </c>
      <c r="N116">
        <f>(Tabla1345[[#This Row],[Dato]]-94.53061224)</f>
        <v>19.469387760000004</v>
      </c>
      <c r="O116">
        <f>(Tabla1345[[#This Row],[g-media]]^2)</f>
        <v>379.05705974923796</v>
      </c>
      <c r="P116">
        <f>(Tabla1345[[#This Row],[(g-media)^2]]*Tabla1345[[#This Row],[P(g)]])</f>
        <v>0</v>
      </c>
    </row>
    <row r="117" spans="11:16" x14ac:dyDescent="0.25">
      <c r="K117">
        <v>115</v>
      </c>
      <c r="L117">
        <v>0</v>
      </c>
      <c r="M117">
        <f>(Tabla1345[[#This Row],[Frecuencia]]/49)</f>
        <v>0</v>
      </c>
      <c r="N117">
        <f>(Tabla1345[[#This Row],[Dato]]-94.53061224)</f>
        <v>20.469387760000004</v>
      </c>
      <c r="O117">
        <f>(Tabla1345[[#This Row],[g-media]]^2)</f>
        <v>418.99583526923794</v>
      </c>
      <c r="P117">
        <f>(Tabla1345[[#This Row],[(g-media)^2]]*Tabla1345[[#This Row],[P(g)]])</f>
        <v>0</v>
      </c>
    </row>
    <row r="118" spans="11:16" x14ac:dyDescent="0.25">
      <c r="K118">
        <v>116</v>
      </c>
      <c r="L118">
        <v>0</v>
      </c>
      <c r="M118">
        <f>(Tabla1345[[#This Row],[Frecuencia]]/49)</f>
        <v>0</v>
      </c>
      <c r="N118">
        <f>(Tabla1345[[#This Row],[Dato]]-94.53061224)</f>
        <v>21.469387760000004</v>
      </c>
      <c r="O118">
        <f>(Tabla1345[[#This Row],[g-media]]^2)</f>
        <v>460.93461078923798</v>
      </c>
      <c r="P118">
        <f>(Tabla1345[[#This Row],[(g-media)^2]]*Tabla1345[[#This Row],[P(g)]])</f>
        <v>0</v>
      </c>
    </row>
    <row r="119" spans="11:16" x14ac:dyDescent="0.25">
      <c r="K119">
        <v>117</v>
      </c>
      <c r="L119">
        <v>0</v>
      </c>
      <c r="M119">
        <f>(Tabla1345[[#This Row],[Frecuencia]]/49)</f>
        <v>0</v>
      </c>
      <c r="N119">
        <f>(Tabla1345[[#This Row],[Dato]]-94.53061224)</f>
        <v>22.469387760000004</v>
      </c>
      <c r="O119">
        <f>(Tabla1345[[#This Row],[g-media]]^2)</f>
        <v>504.87338630923796</v>
      </c>
      <c r="P119">
        <f>(Tabla1345[[#This Row],[(g-media)^2]]*Tabla1345[[#This Row],[P(g)]])</f>
        <v>0</v>
      </c>
    </row>
    <row r="120" spans="11:16" x14ac:dyDescent="0.25">
      <c r="K120">
        <v>118</v>
      </c>
      <c r="L120">
        <v>0</v>
      </c>
      <c r="M120">
        <f>(Tabla1345[[#This Row],[Frecuencia]]/49)</f>
        <v>0</v>
      </c>
      <c r="N120">
        <f>(Tabla1345[[#This Row],[Dato]]-94.53061224)</f>
        <v>23.469387760000004</v>
      </c>
      <c r="O120">
        <f>(Tabla1345[[#This Row],[g-media]]^2)</f>
        <v>550.81216182923799</v>
      </c>
      <c r="P120">
        <f>(Tabla1345[[#This Row],[(g-media)^2]]*Tabla1345[[#This Row],[P(g)]])</f>
        <v>0</v>
      </c>
    </row>
    <row r="121" spans="11:16" x14ac:dyDescent="0.25">
      <c r="K121">
        <v>119</v>
      </c>
      <c r="L121">
        <v>0</v>
      </c>
      <c r="M121">
        <f>(Tabla1345[[#This Row],[Frecuencia]]/49)</f>
        <v>0</v>
      </c>
      <c r="N121">
        <f>(Tabla1345[[#This Row],[Dato]]-94.53061224)</f>
        <v>24.469387760000004</v>
      </c>
      <c r="O121">
        <f>(Tabla1345[[#This Row],[g-media]]^2)</f>
        <v>598.75093734923803</v>
      </c>
      <c r="P121">
        <f>(Tabla1345[[#This Row],[(g-media)^2]]*Tabla1345[[#This Row],[P(g)]])</f>
        <v>0</v>
      </c>
    </row>
    <row r="122" spans="11:16" x14ac:dyDescent="0.25">
      <c r="K122">
        <v>120</v>
      </c>
      <c r="L122">
        <v>0</v>
      </c>
      <c r="M122">
        <f>(Tabla1345[[#This Row],[Frecuencia]]/49)</f>
        <v>0</v>
      </c>
      <c r="N122">
        <f>(Tabla1345[[#This Row],[Dato]]-94.53061224)</f>
        <v>25.469387760000004</v>
      </c>
      <c r="O122">
        <f>(Tabla1345[[#This Row],[g-media]]^2)</f>
        <v>648.68971286923795</v>
      </c>
      <c r="P122">
        <f>(Tabla1345[[#This Row],[(g-media)^2]]*Tabla1345[[#This Row],[P(g)]])</f>
        <v>0</v>
      </c>
    </row>
    <row r="123" spans="11:16" x14ac:dyDescent="0.25">
      <c r="K123">
        <v>121</v>
      </c>
      <c r="L123">
        <v>0</v>
      </c>
      <c r="M123">
        <f>(Tabla1345[[#This Row],[Frecuencia]]/49)</f>
        <v>0</v>
      </c>
      <c r="N123">
        <f>(Tabla1345[[#This Row],[Dato]]-94.53061224)</f>
        <v>26.469387760000004</v>
      </c>
      <c r="O123">
        <f>(Tabla1345[[#This Row],[g-media]]^2)</f>
        <v>700.62848838923799</v>
      </c>
      <c r="P123">
        <f>(Tabla1345[[#This Row],[(g-media)^2]]*Tabla1345[[#This Row],[P(g)]])</f>
        <v>0</v>
      </c>
    </row>
    <row r="124" spans="11:16" x14ac:dyDescent="0.25">
      <c r="K124">
        <v>122</v>
      </c>
      <c r="L124">
        <v>0</v>
      </c>
      <c r="M124">
        <f>(Tabla1345[[#This Row],[Frecuencia]]/49)</f>
        <v>0</v>
      </c>
      <c r="N124">
        <f>(Tabla1345[[#This Row],[Dato]]-94.53061224)</f>
        <v>27.469387760000004</v>
      </c>
      <c r="O124">
        <f>(Tabla1345[[#This Row],[g-media]]^2)</f>
        <v>754.56726390923802</v>
      </c>
      <c r="P124">
        <f>(Tabla1345[[#This Row],[(g-media)^2]]*Tabla1345[[#This Row],[P(g)]])</f>
        <v>0</v>
      </c>
    </row>
    <row r="125" spans="11:16" x14ac:dyDescent="0.25">
      <c r="K125">
        <v>123</v>
      </c>
      <c r="L125">
        <v>0</v>
      </c>
      <c r="M125">
        <f>(Tabla1345[[#This Row],[Frecuencia]]/49)</f>
        <v>0</v>
      </c>
      <c r="N125">
        <f>(Tabla1345[[#This Row],[Dato]]-94.53061224)</f>
        <v>28.469387760000004</v>
      </c>
      <c r="O125">
        <f>(Tabla1345[[#This Row],[g-media]]^2)</f>
        <v>810.50603942923806</v>
      </c>
      <c r="P125">
        <f>(Tabla1345[[#This Row],[(g-media)^2]]*Tabla1345[[#This Row],[P(g)]])</f>
        <v>0</v>
      </c>
    </row>
    <row r="126" spans="11:16" x14ac:dyDescent="0.25">
      <c r="K126">
        <v>124</v>
      </c>
      <c r="L126">
        <v>0</v>
      </c>
      <c r="M126">
        <f>(Tabla1345[[#This Row],[Frecuencia]]/49)</f>
        <v>0</v>
      </c>
      <c r="N126">
        <f>(Tabla1345[[#This Row],[Dato]]-94.53061224)</f>
        <v>29.469387760000004</v>
      </c>
      <c r="O126">
        <f>(Tabla1345[[#This Row],[g-media]]^2)</f>
        <v>868.44481494923798</v>
      </c>
      <c r="P126">
        <f>(Tabla1345[[#This Row],[(g-media)^2]]*Tabla1345[[#This Row],[P(g)]])</f>
        <v>0</v>
      </c>
    </row>
    <row r="127" spans="11:16" x14ac:dyDescent="0.25">
      <c r="K127">
        <v>125</v>
      </c>
      <c r="L127">
        <v>0</v>
      </c>
      <c r="M127">
        <f>(Tabla1345[[#This Row],[Frecuencia]]/49)</f>
        <v>0</v>
      </c>
      <c r="N127">
        <f>(Tabla1345[[#This Row],[Dato]]-94.53061224)</f>
        <v>30.469387760000004</v>
      </c>
      <c r="O127">
        <f>(Tabla1345[[#This Row],[g-media]]^2)</f>
        <v>928.38359046923802</v>
      </c>
      <c r="P127">
        <f>(Tabla1345[[#This Row],[(g-media)^2]]*Tabla1345[[#This Row],[P(g)]])</f>
        <v>0</v>
      </c>
    </row>
    <row r="128" spans="11:16" x14ac:dyDescent="0.25">
      <c r="K128">
        <v>126</v>
      </c>
      <c r="L128">
        <v>0</v>
      </c>
      <c r="M128">
        <f>(Tabla1345[[#This Row],[Frecuencia]]/49)</f>
        <v>0</v>
      </c>
      <c r="N128">
        <f>(Tabla1345[[#This Row],[Dato]]-94.53061224)</f>
        <v>31.469387760000004</v>
      </c>
      <c r="O128">
        <f>(Tabla1345[[#This Row],[g-media]]^2)</f>
        <v>990.32236598923805</v>
      </c>
      <c r="P128">
        <f>(Tabla1345[[#This Row],[(g-media)^2]]*Tabla1345[[#This Row],[P(g)]])</f>
        <v>0</v>
      </c>
    </row>
    <row r="129" spans="11:16" x14ac:dyDescent="0.25">
      <c r="K129">
        <v>127</v>
      </c>
      <c r="L129">
        <v>0</v>
      </c>
      <c r="M129">
        <f>(Tabla1345[[#This Row],[Frecuencia]]/49)</f>
        <v>0</v>
      </c>
      <c r="N129">
        <f>(Tabla1345[[#This Row],[Dato]]-94.53061224)</f>
        <v>32.469387760000004</v>
      </c>
      <c r="O129">
        <f>(Tabla1345[[#This Row],[g-media]]^2)</f>
        <v>1054.2611415092381</v>
      </c>
      <c r="P129">
        <f>(Tabla1345[[#This Row],[(g-media)^2]]*Tabla1345[[#This Row],[P(g)]])</f>
        <v>0</v>
      </c>
    </row>
    <row r="130" spans="11:16" x14ac:dyDescent="0.25">
      <c r="K130">
        <v>128</v>
      </c>
      <c r="L130">
        <v>0</v>
      </c>
      <c r="M130">
        <f>(Tabla1345[[#This Row],[Frecuencia]]/49)</f>
        <v>0</v>
      </c>
      <c r="N130">
        <f>(Tabla1345[[#This Row],[Dato]]-94.53061224)</f>
        <v>33.469387760000004</v>
      </c>
      <c r="O130">
        <f>(Tabla1345[[#This Row],[g-media]]^2)</f>
        <v>1120.1999170292381</v>
      </c>
      <c r="P130">
        <f>(Tabla1345[[#This Row],[(g-media)^2]]*Tabla1345[[#This Row],[P(g)]])</f>
        <v>0</v>
      </c>
    </row>
    <row r="131" spans="11:16" x14ac:dyDescent="0.25">
      <c r="K131">
        <v>129</v>
      </c>
      <c r="L131">
        <v>0</v>
      </c>
      <c r="M131">
        <f>(Tabla1345[[#This Row],[Frecuencia]]/49)</f>
        <v>0</v>
      </c>
      <c r="N131">
        <f>(Tabla1345[[#This Row],[Dato]]-94.53061224)</f>
        <v>34.469387760000004</v>
      </c>
      <c r="O131">
        <f>(Tabla1345[[#This Row],[g-media]]^2)</f>
        <v>1188.1386925492382</v>
      </c>
      <c r="P131">
        <f>(Tabla1345[[#This Row],[(g-media)^2]]*Tabla1345[[#This Row],[P(g)]])</f>
        <v>0</v>
      </c>
    </row>
    <row r="132" spans="11:16" x14ac:dyDescent="0.25">
      <c r="K132">
        <v>130</v>
      </c>
      <c r="L132">
        <v>0</v>
      </c>
      <c r="M132">
        <f>(Tabla1345[[#This Row],[Frecuencia]]/49)</f>
        <v>0</v>
      </c>
      <c r="N132">
        <f>(Tabla1345[[#This Row],[Dato]]-94.53061224)</f>
        <v>35.469387760000004</v>
      </c>
      <c r="O132">
        <f>(Tabla1345[[#This Row],[g-media]]^2)</f>
        <v>1258.077468069238</v>
      </c>
      <c r="P132">
        <f>(Tabla1345[[#This Row],[(g-media)^2]]*Tabla1345[[#This Row],[P(g)]])</f>
        <v>0</v>
      </c>
    </row>
    <row r="133" spans="11:16" x14ac:dyDescent="0.25">
      <c r="K133">
        <v>131</v>
      </c>
      <c r="L133">
        <v>0</v>
      </c>
      <c r="M133">
        <f>(Tabla1345[[#This Row],[Frecuencia]]/49)</f>
        <v>0</v>
      </c>
      <c r="N133">
        <f>(Tabla1345[[#This Row],[Dato]]-94.53061224)</f>
        <v>36.469387760000004</v>
      </c>
      <c r="O133">
        <f>(Tabla1345[[#This Row],[g-media]]^2)</f>
        <v>1330.016243589238</v>
      </c>
      <c r="P133">
        <f>(Tabla1345[[#This Row],[(g-media)^2]]*Tabla1345[[#This Row],[P(g)]])</f>
        <v>0</v>
      </c>
    </row>
    <row r="134" spans="11:16" x14ac:dyDescent="0.25">
      <c r="K134">
        <v>132</v>
      </c>
      <c r="L134">
        <v>0</v>
      </c>
      <c r="M134">
        <f>(Tabla1345[[#This Row],[Frecuencia]]/49)</f>
        <v>0</v>
      </c>
      <c r="N134">
        <f>(Tabla1345[[#This Row],[Dato]]-94.53061224)</f>
        <v>37.469387760000004</v>
      </c>
      <c r="O134">
        <f>(Tabla1345[[#This Row],[g-media]]^2)</f>
        <v>1403.955019109238</v>
      </c>
      <c r="P134">
        <f>(Tabla1345[[#This Row],[(g-media)^2]]*Tabla1345[[#This Row],[P(g)]])</f>
        <v>0</v>
      </c>
    </row>
    <row r="135" spans="11:16" x14ac:dyDescent="0.25">
      <c r="K135">
        <v>133</v>
      </c>
      <c r="L135">
        <v>0</v>
      </c>
      <c r="M135">
        <f>(Tabla1345[[#This Row],[Frecuencia]]/49)</f>
        <v>0</v>
      </c>
      <c r="N135">
        <f>(Tabla1345[[#This Row],[Dato]]-94.53061224)</f>
        <v>38.469387760000004</v>
      </c>
      <c r="O135">
        <f>(Tabla1345[[#This Row],[g-media]]^2)</f>
        <v>1479.8937946292381</v>
      </c>
      <c r="P135">
        <f>(Tabla1345[[#This Row],[(g-media)^2]]*Tabla1345[[#This Row],[P(g)]])</f>
        <v>0</v>
      </c>
    </row>
    <row r="136" spans="11:16" x14ac:dyDescent="0.25">
      <c r="K136">
        <v>134</v>
      </c>
      <c r="L136">
        <v>0</v>
      </c>
      <c r="M136">
        <f>(Tabla1345[[#This Row],[Frecuencia]]/49)</f>
        <v>0</v>
      </c>
      <c r="N136">
        <f>(Tabla1345[[#This Row],[Dato]]-94.53061224)</f>
        <v>39.469387760000004</v>
      </c>
      <c r="O136">
        <f>(Tabla1345[[#This Row],[g-media]]^2)</f>
        <v>1557.8325701492381</v>
      </c>
      <c r="P136">
        <f>(Tabla1345[[#This Row],[(g-media)^2]]*Tabla1345[[#This Row],[P(g)]])</f>
        <v>0</v>
      </c>
    </row>
    <row r="137" spans="11:16" x14ac:dyDescent="0.25">
      <c r="K137">
        <v>135</v>
      </c>
      <c r="L137">
        <v>0</v>
      </c>
      <c r="M137">
        <f>(Tabla1345[[#This Row],[Frecuencia]]/49)</f>
        <v>0</v>
      </c>
      <c r="N137">
        <f>(Tabla1345[[#This Row],[Dato]]-94.53061224)</f>
        <v>40.469387760000004</v>
      </c>
      <c r="O137">
        <f>(Tabla1345[[#This Row],[g-media]]^2)</f>
        <v>1637.7713456692381</v>
      </c>
      <c r="P137">
        <f>(Tabla1345[[#This Row],[(g-media)^2]]*Tabla1345[[#This Row],[P(g)]])</f>
        <v>0</v>
      </c>
    </row>
    <row r="138" spans="11:16" x14ac:dyDescent="0.25">
      <c r="K138">
        <v>136</v>
      </c>
      <c r="L138">
        <v>0</v>
      </c>
      <c r="M138">
        <f>(Tabla1345[[#This Row],[Frecuencia]]/49)</f>
        <v>0</v>
      </c>
      <c r="N138">
        <f>(Tabla1345[[#This Row],[Dato]]-94.53061224)</f>
        <v>41.469387760000004</v>
      </c>
      <c r="O138">
        <f>(Tabla1345[[#This Row],[g-media]]^2)</f>
        <v>1719.7101211892382</v>
      </c>
      <c r="P138">
        <f>(Tabla1345[[#This Row],[(g-media)^2]]*Tabla1345[[#This Row],[P(g)]])</f>
        <v>0</v>
      </c>
    </row>
    <row r="139" spans="11:16" x14ac:dyDescent="0.25">
      <c r="K139">
        <v>137</v>
      </c>
      <c r="L139">
        <v>0</v>
      </c>
      <c r="M139">
        <f>(Tabla1345[[#This Row],[Frecuencia]]/49)</f>
        <v>0</v>
      </c>
      <c r="N139">
        <f>(Tabla1345[[#This Row],[Dato]]-94.53061224)</f>
        <v>42.469387760000004</v>
      </c>
      <c r="O139">
        <f>(Tabla1345[[#This Row],[g-media]]^2)</f>
        <v>1803.6488967092382</v>
      </c>
      <c r="P139">
        <f>(Tabla1345[[#This Row],[(g-media)^2]]*Tabla1345[[#This Row],[P(g)]])</f>
        <v>0</v>
      </c>
    </row>
    <row r="140" spans="11:16" x14ac:dyDescent="0.25">
      <c r="K140">
        <v>138</v>
      </c>
      <c r="L140">
        <v>0</v>
      </c>
      <c r="M140">
        <f>(Tabla1345[[#This Row],[Frecuencia]]/49)</f>
        <v>0</v>
      </c>
      <c r="N140">
        <f>(Tabla1345[[#This Row],[Dato]]-94.53061224)</f>
        <v>43.469387760000004</v>
      </c>
      <c r="O140">
        <f>(Tabla1345[[#This Row],[g-media]]^2)</f>
        <v>1889.587672229238</v>
      </c>
      <c r="P140">
        <f>(Tabla1345[[#This Row],[(g-media)^2]]*Tabla1345[[#This Row],[P(g)]])</f>
        <v>0</v>
      </c>
    </row>
    <row r="141" spans="11:16" x14ac:dyDescent="0.25">
      <c r="K141">
        <v>139</v>
      </c>
      <c r="L141">
        <v>0</v>
      </c>
      <c r="M141">
        <f>(Tabla1345[[#This Row],[Frecuencia]]/49)</f>
        <v>0</v>
      </c>
      <c r="N141">
        <f>(Tabla1345[[#This Row],[Dato]]-94.53061224)</f>
        <v>44.469387760000004</v>
      </c>
      <c r="O141">
        <f>(Tabla1345[[#This Row],[g-media]]^2)</f>
        <v>1977.5264477492381</v>
      </c>
      <c r="P141">
        <f>(Tabla1345[[#This Row],[(g-media)^2]]*Tabla1345[[#This Row],[P(g)]])</f>
        <v>0</v>
      </c>
    </row>
    <row r="142" spans="11:16" x14ac:dyDescent="0.25">
      <c r="K142">
        <v>140</v>
      </c>
      <c r="L142">
        <v>0</v>
      </c>
      <c r="M142">
        <f>(Tabla1345[[#This Row],[Frecuencia]]/49)</f>
        <v>0</v>
      </c>
      <c r="N142">
        <f>(Tabla1345[[#This Row],[Dato]]-94.53061224)</f>
        <v>45.469387760000004</v>
      </c>
      <c r="O142">
        <f>(Tabla1345[[#This Row],[g-media]]^2)</f>
        <v>2067.4652232692383</v>
      </c>
      <c r="P142">
        <f>(Tabla1345[[#This Row],[(g-media)^2]]*Tabla1345[[#This Row],[P(g)]])</f>
        <v>0</v>
      </c>
    </row>
    <row r="143" spans="11:16" x14ac:dyDescent="0.25">
      <c r="K143">
        <v>141</v>
      </c>
      <c r="L143">
        <v>0</v>
      </c>
      <c r="M143">
        <f>(Tabla1345[[#This Row],[Frecuencia]]/49)</f>
        <v>0</v>
      </c>
      <c r="N143">
        <f>(Tabla1345[[#This Row],[Dato]]-94.53061224)</f>
        <v>46.469387760000004</v>
      </c>
      <c r="O143">
        <f>(Tabla1345[[#This Row],[g-media]]^2)</f>
        <v>2159.4039987892384</v>
      </c>
      <c r="P143">
        <f>(Tabla1345[[#This Row],[(g-media)^2]]*Tabla1345[[#This Row],[P(g)]])</f>
        <v>0</v>
      </c>
    </row>
    <row r="144" spans="11:16" x14ac:dyDescent="0.25">
      <c r="K144">
        <v>142</v>
      </c>
      <c r="L144">
        <v>0</v>
      </c>
      <c r="M144">
        <f>(Tabla1345[[#This Row],[Frecuencia]]/49)</f>
        <v>0</v>
      </c>
      <c r="N144">
        <f>(Tabla1345[[#This Row],[Dato]]-94.53061224)</f>
        <v>47.469387760000004</v>
      </c>
      <c r="O144">
        <f>(Tabla1345[[#This Row],[g-media]]^2)</f>
        <v>2253.3427743092379</v>
      </c>
      <c r="P144">
        <f>(Tabla1345[[#This Row],[(g-media)^2]]*Tabla1345[[#This Row],[P(g)]])</f>
        <v>0</v>
      </c>
    </row>
    <row r="145" spans="11:16" x14ac:dyDescent="0.25">
      <c r="K145">
        <v>143</v>
      </c>
      <c r="L145">
        <v>0</v>
      </c>
      <c r="M145">
        <f>(Tabla1345[[#This Row],[Frecuencia]]/49)</f>
        <v>0</v>
      </c>
      <c r="N145">
        <f>(Tabla1345[[#This Row],[Dato]]-94.53061224)</f>
        <v>48.469387760000004</v>
      </c>
      <c r="O145">
        <f>(Tabla1345[[#This Row],[g-media]]^2)</f>
        <v>2349.281549829238</v>
      </c>
      <c r="P145">
        <f>(Tabla1345[[#This Row],[(g-media)^2]]*Tabla1345[[#This Row],[P(g)]])</f>
        <v>0</v>
      </c>
    </row>
    <row r="146" spans="11:16" x14ac:dyDescent="0.25">
      <c r="K146">
        <v>144</v>
      </c>
      <c r="L146">
        <v>0</v>
      </c>
      <c r="M146">
        <f>(Tabla1345[[#This Row],[Frecuencia]]/49)</f>
        <v>0</v>
      </c>
      <c r="N146">
        <f>(Tabla1345[[#This Row],[Dato]]-94.53061224)</f>
        <v>49.469387760000004</v>
      </c>
      <c r="O146">
        <f>(Tabla1345[[#This Row],[g-media]]^2)</f>
        <v>2447.220325349238</v>
      </c>
      <c r="P146">
        <f>(Tabla1345[[#This Row],[(g-media)^2]]*Tabla1345[[#This Row],[P(g)]])</f>
        <v>0</v>
      </c>
    </row>
    <row r="147" spans="11:16" x14ac:dyDescent="0.25">
      <c r="K147">
        <v>145</v>
      </c>
      <c r="L147">
        <v>0</v>
      </c>
      <c r="M147">
        <f>(Tabla1345[[#This Row],[Frecuencia]]/49)</f>
        <v>0</v>
      </c>
      <c r="N147">
        <f>(Tabla1345[[#This Row],[Dato]]-94.53061224)</f>
        <v>50.469387760000004</v>
      </c>
      <c r="O147">
        <f>(Tabla1345[[#This Row],[g-media]]^2)</f>
        <v>2547.159100869238</v>
      </c>
      <c r="P147">
        <f>(Tabla1345[[#This Row],[(g-media)^2]]*Tabla1345[[#This Row],[P(g)]])</f>
        <v>0</v>
      </c>
    </row>
    <row r="148" spans="11:16" x14ac:dyDescent="0.25">
      <c r="K148">
        <v>146</v>
      </c>
      <c r="L148">
        <v>0</v>
      </c>
      <c r="M148">
        <f>(Tabla1345[[#This Row],[Frecuencia]]/49)</f>
        <v>0</v>
      </c>
      <c r="N148">
        <f>(Tabla1345[[#This Row],[Dato]]-94.53061224)</f>
        <v>51.469387760000004</v>
      </c>
      <c r="O148">
        <f>(Tabla1345[[#This Row],[g-media]]^2)</f>
        <v>2649.0978763892381</v>
      </c>
      <c r="P148">
        <f>(Tabla1345[[#This Row],[(g-media)^2]]*Tabla1345[[#This Row],[P(g)]])</f>
        <v>0</v>
      </c>
    </row>
    <row r="149" spans="11:16" x14ac:dyDescent="0.25">
      <c r="K149">
        <v>147</v>
      </c>
      <c r="L149">
        <v>0</v>
      </c>
      <c r="M149">
        <f>(Tabla1345[[#This Row],[Frecuencia]]/49)</f>
        <v>0</v>
      </c>
      <c r="N149">
        <f>(Tabla1345[[#This Row],[Dato]]-94.53061224)</f>
        <v>52.469387760000004</v>
      </c>
      <c r="O149">
        <f>(Tabla1345[[#This Row],[g-media]]^2)</f>
        <v>2753.0366519092381</v>
      </c>
      <c r="P149">
        <f>(Tabla1345[[#This Row],[(g-media)^2]]*Tabla1345[[#This Row],[P(g)]])</f>
        <v>0</v>
      </c>
    </row>
    <row r="150" spans="11:16" x14ac:dyDescent="0.25">
      <c r="K150">
        <v>148</v>
      </c>
      <c r="L150">
        <v>0</v>
      </c>
      <c r="M150">
        <f>(Tabla1345[[#This Row],[Frecuencia]]/49)</f>
        <v>0</v>
      </c>
      <c r="N150">
        <f>(Tabla1345[[#This Row],[Dato]]-94.53061224)</f>
        <v>53.469387760000004</v>
      </c>
      <c r="O150">
        <f>(Tabla1345[[#This Row],[g-media]]^2)</f>
        <v>2858.9754274292382</v>
      </c>
      <c r="P150">
        <f>(Tabla1345[[#This Row],[(g-media)^2]]*Tabla1345[[#This Row],[P(g)]])</f>
        <v>0</v>
      </c>
    </row>
    <row r="151" spans="11:16" x14ac:dyDescent="0.25">
      <c r="K151">
        <v>149</v>
      </c>
      <c r="L151">
        <v>0</v>
      </c>
      <c r="M151">
        <f>(Tabla1345[[#This Row],[Frecuencia]]/49)</f>
        <v>0</v>
      </c>
      <c r="N151">
        <f>(Tabla1345[[#This Row],[Dato]]-94.53061224)</f>
        <v>54.469387760000004</v>
      </c>
      <c r="O151">
        <f>(Tabla1345[[#This Row],[g-media]]^2)</f>
        <v>2966.9142029492382</v>
      </c>
      <c r="P151">
        <f>(Tabla1345[[#This Row],[(g-media)^2]]*Tabla1345[[#This Row],[P(g)]])</f>
        <v>0</v>
      </c>
    </row>
    <row r="152" spans="11:16" x14ac:dyDescent="0.25">
      <c r="K152">
        <v>150</v>
      </c>
      <c r="L152">
        <v>0</v>
      </c>
      <c r="M152">
        <f>(Tabla1345[[#This Row],[Frecuencia]]/49)</f>
        <v>0</v>
      </c>
      <c r="N152">
        <f>(Tabla1345[[#This Row],[Dato]]-94.53061224)</f>
        <v>55.469387760000004</v>
      </c>
      <c r="O152">
        <f>(Tabla1345[[#This Row],[g-media]]^2)</f>
        <v>3076.8529784692382</v>
      </c>
      <c r="P152">
        <f>(Tabla1345[[#This Row],[(g-media)^2]]*Tabla1345[[#This Row],[P(g)]])</f>
        <v>0</v>
      </c>
    </row>
    <row r="153" spans="11:16" x14ac:dyDescent="0.25">
      <c r="K153">
        <v>151</v>
      </c>
      <c r="L153">
        <v>0</v>
      </c>
      <c r="M153">
        <f>(Tabla1345[[#This Row],[Frecuencia]]/49)</f>
        <v>0</v>
      </c>
      <c r="N153">
        <f>(Tabla1345[[#This Row],[Dato]]-94.53061224)</f>
        <v>56.469387760000004</v>
      </c>
      <c r="O153">
        <f>(Tabla1345[[#This Row],[g-media]]^2)</f>
        <v>3188.7917539892383</v>
      </c>
      <c r="P153">
        <f>(Tabla1345[[#This Row],[(g-media)^2]]*Tabla1345[[#This Row],[P(g)]])</f>
        <v>0</v>
      </c>
    </row>
    <row r="154" spans="11:16" x14ac:dyDescent="0.25">
      <c r="K154">
        <v>152</v>
      </c>
      <c r="L154">
        <v>0</v>
      </c>
      <c r="M154">
        <f>(Tabla1345[[#This Row],[Frecuencia]]/49)</f>
        <v>0</v>
      </c>
      <c r="N154">
        <f>(Tabla1345[[#This Row],[Dato]]-94.53061224)</f>
        <v>57.469387760000004</v>
      </c>
      <c r="O154">
        <f>(Tabla1345[[#This Row],[g-media]]^2)</f>
        <v>3302.7305295092383</v>
      </c>
      <c r="P154">
        <f>(Tabla1345[[#This Row],[(g-media)^2]]*Tabla1345[[#This Row],[P(g)]])</f>
        <v>0</v>
      </c>
    </row>
    <row r="155" spans="11:16" x14ac:dyDescent="0.25">
      <c r="K155">
        <v>153</v>
      </c>
      <c r="L155">
        <v>0</v>
      </c>
      <c r="M155">
        <f>(Tabla1345[[#This Row],[Frecuencia]]/49)</f>
        <v>0</v>
      </c>
      <c r="N155">
        <f>(Tabla1345[[#This Row],[Dato]]-94.53061224)</f>
        <v>58.469387760000004</v>
      </c>
      <c r="O155">
        <f>(Tabla1345[[#This Row],[g-media]]^2)</f>
        <v>3418.6693050292383</v>
      </c>
      <c r="P155">
        <f>(Tabla1345[[#This Row],[(g-media)^2]]*Tabla1345[[#This Row],[P(g)]])</f>
        <v>0</v>
      </c>
    </row>
    <row r="156" spans="11:16" x14ac:dyDescent="0.25">
      <c r="K156">
        <v>154</v>
      </c>
      <c r="L156">
        <v>0</v>
      </c>
      <c r="M156">
        <f>(Tabla1345[[#This Row],[Frecuencia]]/49)</f>
        <v>0</v>
      </c>
      <c r="N156">
        <f>(Tabla1345[[#This Row],[Dato]]-94.53061224)</f>
        <v>59.469387760000004</v>
      </c>
      <c r="O156">
        <f>(Tabla1345[[#This Row],[g-media]]^2)</f>
        <v>3536.6080805492384</v>
      </c>
      <c r="P156">
        <f>(Tabla1345[[#This Row],[(g-media)^2]]*Tabla1345[[#This Row],[P(g)]])</f>
        <v>0</v>
      </c>
    </row>
    <row r="157" spans="11:16" x14ac:dyDescent="0.25">
      <c r="K157">
        <v>155</v>
      </c>
      <c r="L157">
        <v>0</v>
      </c>
      <c r="M157">
        <f>(Tabla1345[[#This Row],[Frecuencia]]/49)</f>
        <v>0</v>
      </c>
      <c r="N157">
        <f>(Tabla1345[[#This Row],[Dato]]-94.53061224)</f>
        <v>60.469387760000004</v>
      </c>
      <c r="O157">
        <f>(Tabla1345[[#This Row],[g-media]]^2)</f>
        <v>3656.5468560692384</v>
      </c>
      <c r="P157">
        <f>(Tabla1345[[#This Row],[(g-media)^2]]*Tabla1345[[#This Row],[P(g)]])</f>
        <v>0</v>
      </c>
    </row>
    <row r="158" spans="11:16" x14ac:dyDescent="0.25">
      <c r="K158">
        <v>156</v>
      </c>
      <c r="L158">
        <v>0</v>
      </c>
      <c r="M158">
        <f>(Tabla1345[[#This Row],[Frecuencia]]/49)</f>
        <v>0</v>
      </c>
      <c r="N158">
        <f>(Tabla1345[[#This Row],[Dato]]-94.53061224)</f>
        <v>61.469387760000004</v>
      </c>
      <c r="O158">
        <f>(Tabla1345[[#This Row],[g-media]]^2)</f>
        <v>3778.4856315892384</v>
      </c>
      <c r="P158">
        <f>(Tabla1345[[#This Row],[(g-media)^2]]*Tabla1345[[#This Row],[P(g)]])</f>
        <v>0</v>
      </c>
    </row>
    <row r="159" spans="11:16" x14ac:dyDescent="0.25">
      <c r="K159">
        <v>157</v>
      </c>
      <c r="L159">
        <v>0</v>
      </c>
      <c r="M159">
        <f>(Tabla1345[[#This Row],[Frecuencia]]/49)</f>
        <v>0</v>
      </c>
      <c r="N159">
        <f>(Tabla1345[[#This Row],[Dato]]-94.53061224)</f>
        <v>62.469387760000004</v>
      </c>
      <c r="O159">
        <f>(Tabla1345[[#This Row],[g-media]]^2)</f>
        <v>3902.4244071092385</v>
      </c>
      <c r="P159">
        <f>(Tabla1345[[#This Row],[(g-media)^2]]*Tabla1345[[#This Row],[P(g)]])</f>
        <v>0</v>
      </c>
    </row>
    <row r="160" spans="11:16" x14ac:dyDescent="0.25">
      <c r="K160">
        <v>158</v>
      </c>
      <c r="L160">
        <v>0</v>
      </c>
      <c r="M160">
        <f>(Tabla1345[[#This Row],[Frecuencia]]/49)</f>
        <v>0</v>
      </c>
      <c r="N160">
        <f>(Tabla1345[[#This Row],[Dato]]-94.53061224)</f>
        <v>63.469387760000004</v>
      </c>
      <c r="O160">
        <f>(Tabla1345[[#This Row],[g-media]]^2)</f>
        <v>4028.3631826292381</v>
      </c>
      <c r="P160">
        <f>(Tabla1345[[#This Row],[(g-media)^2]]*Tabla1345[[#This Row],[P(g)]])</f>
        <v>0</v>
      </c>
    </row>
    <row r="161" spans="11:16" x14ac:dyDescent="0.25">
      <c r="K161">
        <v>159</v>
      </c>
      <c r="L161">
        <v>0</v>
      </c>
      <c r="M161">
        <f>(Tabla1345[[#This Row],[Frecuencia]]/49)</f>
        <v>0</v>
      </c>
      <c r="N161">
        <f>(Tabla1345[[#This Row],[Dato]]-94.53061224)</f>
        <v>64.469387760000004</v>
      </c>
      <c r="O161">
        <f>(Tabla1345[[#This Row],[g-media]]^2)</f>
        <v>4156.3019581492381</v>
      </c>
      <c r="P161">
        <f>(Tabla1345[[#This Row],[(g-media)^2]]*Tabla1345[[#This Row],[P(g)]])</f>
        <v>0</v>
      </c>
    </row>
    <row r="162" spans="11:16" x14ac:dyDescent="0.25">
      <c r="K162">
        <v>160</v>
      </c>
      <c r="L162">
        <v>1</v>
      </c>
      <c r="M162">
        <f>(Tabla1345[[#This Row],[Frecuencia]]/49)</f>
        <v>2.0408163265306121E-2</v>
      </c>
      <c r="N162">
        <f>(Tabla1345[[#This Row],[Dato]]-94.53061224)</f>
        <v>65.469387760000004</v>
      </c>
      <c r="O162">
        <f>(Tabla1345[[#This Row],[g-media]]^2)</f>
        <v>4286.2407336692386</v>
      </c>
      <c r="P162">
        <f>(Tabla1345[[#This Row],[(g-media)^2]]*Tabla1345[[#This Row],[P(g)]])</f>
        <v>87.474300687127311</v>
      </c>
    </row>
    <row r="163" spans="11:16" x14ac:dyDescent="0.25">
      <c r="K163">
        <v>161</v>
      </c>
      <c r="L163">
        <v>0</v>
      </c>
      <c r="M163">
        <f>(Tabla1345[[#This Row],[Frecuencia]]/49)</f>
        <v>0</v>
      </c>
      <c r="N163">
        <f>(Tabla1345[[#This Row],[Dato]]-94.53061224)</f>
        <v>66.469387760000004</v>
      </c>
      <c r="O163">
        <f>(Tabla1345[[#This Row],[g-media]]^2)</f>
        <v>4418.1795091892382</v>
      </c>
      <c r="P163">
        <f>(Tabla1345[[#This Row],[(g-media)^2]]*Tabla1345[[#This Row],[P(g)]])</f>
        <v>0</v>
      </c>
    </row>
    <row r="164" spans="11:16" x14ac:dyDescent="0.25">
      <c r="K164">
        <v>162</v>
      </c>
      <c r="L164">
        <v>0</v>
      </c>
      <c r="M164">
        <f>(Tabla1345[[#This Row],[Frecuencia]]/49)</f>
        <v>0</v>
      </c>
      <c r="N164">
        <f>(Tabla1345[[#This Row],[Dato]]-94.53061224)</f>
        <v>67.469387760000004</v>
      </c>
      <c r="O164">
        <f>(Tabla1345[[#This Row],[g-media]]^2)</f>
        <v>4552.1182847092387</v>
      </c>
      <c r="P164">
        <f>(Tabla1345[[#This Row],[(g-media)^2]]*Tabla1345[[#This Row],[P(g)]])</f>
        <v>0</v>
      </c>
    </row>
    <row r="165" spans="11:16" x14ac:dyDescent="0.25">
      <c r="K165">
        <v>163</v>
      </c>
      <c r="L165">
        <v>0</v>
      </c>
      <c r="M165">
        <f>(Tabla1345[[#This Row],[Frecuencia]]/49)</f>
        <v>0</v>
      </c>
      <c r="N165">
        <f>(Tabla1345[[#This Row],[Dato]]-94.53061224)</f>
        <v>68.469387760000004</v>
      </c>
      <c r="O165">
        <f>(Tabla1345[[#This Row],[g-media]]^2)</f>
        <v>4688.0570602292382</v>
      </c>
      <c r="P165">
        <f>(Tabla1345[[#This Row],[(g-media)^2]]*Tabla1345[[#This Row],[P(g)]])</f>
        <v>0</v>
      </c>
    </row>
    <row r="166" spans="11:16" x14ac:dyDescent="0.25">
      <c r="K166">
        <v>164</v>
      </c>
      <c r="L166">
        <v>0</v>
      </c>
      <c r="M166">
        <f>(Tabla1345[[#This Row],[Frecuencia]]/49)</f>
        <v>0</v>
      </c>
      <c r="N166">
        <f>(Tabla1345[[#This Row],[Dato]]-94.53061224)</f>
        <v>69.469387760000004</v>
      </c>
      <c r="O166">
        <f>(Tabla1345[[#This Row],[g-media]]^2)</f>
        <v>4825.9958357492387</v>
      </c>
      <c r="P166">
        <f>(Tabla1345[[#This Row],[(g-media)^2]]*Tabla1345[[#This Row],[P(g)]])</f>
        <v>0</v>
      </c>
    </row>
    <row r="167" spans="11:16" x14ac:dyDescent="0.25">
      <c r="K167">
        <v>165</v>
      </c>
      <c r="L167">
        <v>0</v>
      </c>
      <c r="M167">
        <f>(Tabla1345[[#This Row],[Frecuencia]]/49)</f>
        <v>0</v>
      </c>
      <c r="N167">
        <f>(Tabla1345[[#This Row],[Dato]]-94.53061224)</f>
        <v>70.469387760000004</v>
      </c>
      <c r="O167">
        <f>(Tabla1345[[#This Row],[g-media]]^2)</f>
        <v>4965.9346112692383</v>
      </c>
      <c r="P167">
        <f>(Tabla1345[[#This Row],[(g-media)^2]]*Tabla1345[[#This Row],[P(g)]])</f>
        <v>0</v>
      </c>
    </row>
    <row r="168" spans="11:16" x14ac:dyDescent="0.25">
      <c r="K168">
        <v>166</v>
      </c>
      <c r="L168">
        <v>0</v>
      </c>
      <c r="M168">
        <f>(Tabla1345[[#This Row],[Frecuencia]]/49)</f>
        <v>0</v>
      </c>
      <c r="N168">
        <f>(Tabla1345[[#This Row],[Dato]]-94.53061224)</f>
        <v>71.469387760000004</v>
      </c>
      <c r="O168">
        <f>(Tabla1345[[#This Row],[g-media]]^2)</f>
        <v>5107.8733867892379</v>
      </c>
      <c r="P168">
        <f>(Tabla1345[[#This Row],[(g-media)^2]]*Tabla1345[[#This Row],[P(g)]])</f>
        <v>0</v>
      </c>
    </row>
    <row r="169" spans="11:16" x14ac:dyDescent="0.25">
      <c r="K169">
        <v>167</v>
      </c>
      <c r="L169">
        <v>0</v>
      </c>
      <c r="M169">
        <f>(Tabla1345[[#This Row],[Frecuencia]]/49)</f>
        <v>0</v>
      </c>
      <c r="N169">
        <f>(Tabla1345[[#This Row],[Dato]]-94.53061224)</f>
        <v>72.469387760000004</v>
      </c>
      <c r="O169">
        <f>(Tabla1345[[#This Row],[g-media]]^2)</f>
        <v>5251.8121623092384</v>
      </c>
      <c r="P169">
        <f>(Tabla1345[[#This Row],[(g-media)^2]]*Tabla1345[[#This Row],[P(g)]])</f>
        <v>0</v>
      </c>
    </row>
    <row r="170" spans="11:16" x14ac:dyDescent="0.25">
      <c r="K170">
        <v>168</v>
      </c>
      <c r="L170">
        <v>0</v>
      </c>
      <c r="M170">
        <f>(Tabla1345[[#This Row],[Frecuencia]]/49)</f>
        <v>0</v>
      </c>
      <c r="N170">
        <f>(Tabla1345[[#This Row],[Dato]]-94.53061224)</f>
        <v>73.469387760000004</v>
      </c>
      <c r="O170">
        <f>(Tabla1345[[#This Row],[g-media]]^2)</f>
        <v>5397.750937829238</v>
      </c>
      <c r="P170">
        <f>(Tabla1345[[#This Row],[(g-media)^2]]*Tabla1345[[#This Row],[P(g)]])</f>
        <v>0</v>
      </c>
    </row>
    <row r="171" spans="11:16" x14ac:dyDescent="0.25">
      <c r="K171">
        <v>169</v>
      </c>
      <c r="L171">
        <v>0</v>
      </c>
      <c r="M171">
        <f>(Tabla1345[[#This Row],[Frecuencia]]/49)</f>
        <v>0</v>
      </c>
      <c r="N171">
        <f>(Tabla1345[[#This Row],[Dato]]-94.53061224)</f>
        <v>74.469387760000004</v>
      </c>
      <c r="O171">
        <f>(Tabla1345[[#This Row],[g-media]]^2)</f>
        <v>5545.6897133492384</v>
      </c>
      <c r="P171">
        <f>(Tabla1345[[#This Row],[(g-media)^2]]*Tabla1345[[#This Row],[P(g)]])</f>
        <v>0</v>
      </c>
    </row>
    <row r="172" spans="11:16" x14ac:dyDescent="0.25">
      <c r="K172">
        <v>170</v>
      </c>
      <c r="L172">
        <v>0</v>
      </c>
      <c r="M172">
        <f>(Tabla1345[[#This Row],[Frecuencia]]/49)</f>
        <v>0</v>
      </c>
      <c r="N172">
        <f>(Tabla1345[[#This Row],[Dato]]-94.53061224)</f>
        <v>75.469387760000004</v>
      </c>
      <c r="O172">
        <f>(Tabla1345[[#This Row],[g-media]]^2)</f>
        <v>5695.628488869238</v>
      </c>
      <c r="P172">
        <f>(Tabla1345[[#This Row],[(g-media)^2]]*Tabla1345[[#This Row],[P(g)]])</f>
        <v>0</v>
      </c>
    </row>
    <row r="173" spans="11:16" x14ac:dyDescent="0.25">
      <c r="K173">
        <v>171</v>
      </c>
      <c r="L173">
        <v>0</v>
      </c>
      <c r="M173">
        <f>(Tabla1345[[#This Row],[Frecuencia]]/49)</f>
        <v>0</v>
      </c>
      <c r="N173">
        <f>(Tabla1345[[#This Row],[Dato]]-94.53061224)</f>
        <v>76.469387760000004</v>
      </c>
      <c r="O173">
        <f>(Tabla1345[[#This Row],[g-media]]^2)</f>
        <v>5847.5672643892385</v>
      </c>
      <c r="P173">
        <f>(Tabla1345[[#This Row],[(g-media)^2]]*Tabla1345[[#This Row],[P(g)]])</f>
        <v>0</v>
      </c>
    </row>
    <row r="174" spans="11:16" x14ac:dyDescent="0.25">
      <c r="K174">
        <v>172</v>
      </c>
      <c r="L174">
        <v>0</v>
      </c>
      <c r="M174">
        <f>(Tabla1345[[#This Row],[Frecuencia]]/49)</f>
        <v>0</v>
      </c>
      <c r="N174">
        <f>(Tabla1345[[#This Row],[Dato]]-94.53061224)</f>
        <v>77.469387760000004</v>
      </c>
      <c r="O174">
        <f>(Tabla1345[[#This Row],[g-media]]^2)</f>
        <v>6001.5060399092381</v>
      </c>
      <c r="P174">
        <f>(Tabla1345[[#This Row],[(g-media)^2]]*Tabla1345[[#This Row],[P(g)]])</f>
        <v>0</v>
      </c>
    </row>
    <row r="175" spans="11:16" x14ac:dyDescent="0.25">
      <c r="K175">
        <v>173</v>
      </c>
      <c r="L175">
        <v>0</v>
      </c>
      <c r="M175">
        <f>(Tabla1345[[#This Row],[Frecuencia]]/49)</f>
        <v>0</v>
      </c>
      <c r="N175">
        <f>(Tabla1345[[#This Row],[Dato]]-94.53061224)</f>
        <v>78.469387760000004</v>
      </c>
      <c r="O175">
        <f>(Tabla1345[[#This Row],[g-media]]^2)</f>
        <v>6157.4448154292386</v>
      </c>
      <c r="P175">
        <f>(Tabla1345[[#This Row],[(g-media)^2]]*Tabla1345[[#This Row],[P(g)]])</f>
        <v>0</v>
      </c>
    </row>
    <row r="176" spans="11:16" x14ac:dyDescent="0.25">
      <c r="K176">
        <v>174</v>
      </c>
      <c r="L176">
        <v>0</v>
      </c>
      <c r="M176">
        <f>(Tabla1345[[#This Row],[Frecuencia]]/49)</f>
        <v>0</v>
      </c>
      <c r="N176">
        <f>(Tabla1345[[#This Row],[Dato]]-94.53061224)</f>
        <v>79.469387760000004</v>
      </c>
      <c r="O176">
        <f>(Tabla1345[[#This Row],[g-media]]^2)</f>
        <v>6315.3835909492382</v>
      </c>
      <c r="P176">
        <f>(Tabla1345[[#This Row],[(g-media)^2]]*Tabla1345[[#This Row],[P(g)]])</f>
        <v>0</v>
      </c>
    </row>
    <row r="177" spans="11:16" x14ac:dyDescent="0.25">
      <c r="K177">
        <v>175</v>
      </c>
      <c r="L177">
        <v>0</v>
      </c>
      <c r="M177">
        <f>(Tabla1345[[#This Row],[Frecuencia]]/49)</f>
        <v>0</v>
      </c>
      <c r="N177">
        <f>(Tabla1345[[#This Row],[Dato]]-94.53061224)</f>
        <v>80.469387760000004</v>
      </c>
      <c r="O177">
        <f>(Tabla1345[[#This Row],[g-media]]^2)</f>
        <v>6475.3223664692387</v>
      </c>
      <c r="P177">
        <f>(Tabla1345[[#This Row],[(g-media)^2]]*Tabla1345[[#This Row],[P(g)]])</f>
        <v>0</v>
      </c>
    </row>
    <row r="178" spans="11:16" x14ac:dyDescent="0.25">
      <c r="K178">
        <v>176</v>
      </c>
      <c r="L178">
        <v>0</v>
      </c>
      <c r="M178">
        <f>(Tabla1345[[#This Row],[Frecuencia]]/49)</f>
        <v>0</v>
      </c>
      <c r="N178">
        <f>(Tabla1345[[#This Row],[Dato]]-94.53061224)</f>
        <v>81.469387760000004</v>
      </c>
      <c r="O178">
        <f>(Tabla1345[[#This Row],[g-media]]^2)</f>
        <v>6637.2611419892382</v>
      </c>
      <c r="P178">
        <f>(Tabla1345[[#This Row],[(g-media)^2]]*Tabla1345[[#This Row],[P(g)]])</f>
        <v>0</v>
      </c>
    </row>
    <row r="179" spans="11:16" x14ac:dyDescent="0.25">
      <c r="K179">
        <v>177</v>
      </c>
      <c r="L179">
        <v>0</v>
      </c>
      <c r="M179">
        <f>(Tabla1345[[#This Row],[Frecuencia]]/49)</f>
        <v>0</v>
      </c>
      <c r="N179">
        <f>(Tabla1345[[#This Row],[Dato]]-94.53061224)</f>
        <v>82.469387760000004</v>
      </c>
      <c r="O179">
        <f>(Tabla1345[[#This Row],[g-media]]^2)</f>
        <v>6801.1999175092387</v>
      </c>
      <c r="P179">
        <f>(Tabla1345[[#This Row],[(g-media)^2]]*Tabla1345[[#This Row],[P(g)]])</f>
        <v>0</v>
      </c>
    </row>
    <row r="180" spans="11:16" x14ac:dyDescent="0.25">
      <c r="K180">
        <v>178</v>
      </c>
      <c r="L180">
        <v>0</v>
      </c>
      <c r="M180">
        <f>(Tabla1345[[#This Row],[Frecuencia]]/49)</f>
        <v>0</v>
      </c>
      <c r="N180">
        <f>(Tabla1345[[#This Row],[Dato]]-94.53061224)</f>
        <v>83.469387760000004</v>
      </c>
      <c r="O180">
        <f>(Tabla1345[[#This Row],[g-media]]^2)</f>
        <v>6967.1386930292383</v>
      </c>
      <c r="P180">
        <f>(Tabla1345[[#This Row],[(g-media)^2]]*Tabla1345[[#This Row],[P(g)]])</f>
        <v>0</v>
      </c>
    </row>
    <row r="181" spans="11:16" x14ac:dyDescent="0.25">
      <c r="K181">
        <v>179</v>
      </c>
      <c r="L181">
        <v>1</v>
      </c>
      <c r="M181">
        <f>(Tabla1345[[#This Row],[Frecuencia]]/49)</f>
        <v>2.0408163265306121E-2</v>
      </c>
      <c r="N181">
        <f>(Tabla1345[[#This Row],[Dato]]-94.53061224)</f>
        <v>84.469387760000004</v>
      </c>
      <c r="O181">
        <f>(Tabla1345[[#This Row],[g-media]]^2)</f>
        <v>7135.0774685492388</v>
      </c>
      <c r="P181">
        <f>(Tabla1345[[#This Row],[(g-media)^2]]*Tabla1345[[#This Row],[P(g)]])</f>
        <v>145.61382588875998</v>
      </c>
    </row>
    <row r="182" spans="11:16" x14ac:dyDescent="0.25">
      <c r="K182">
        <v>180</v>
      </c>
      <c r="L182">
        <v>2</v>
      </c>
      <c r="M182">
        <f>(Tabla1345[[#This Row],[Frecuencia]]/49)</f>
        <v>4.0816326530612242E-2</v>
      </c>
      <c r="N182">
        <f>(Tabla1345[[#This Row],[Dato]]-94.53061224)</f>
        <v>85.469387760000004</v>
      </c>
      <c r="O182">
        <f>(Tabla1345[[#This Row],[g-media]]^2)</f>
        <v>7305.0162440692384</v>
      </c>
      <c r="P182">
        <f>(Tabla1345[[#This Row],[(g-media)^2]]*Tabla1345[[#This Row],[P(g)]])</f>
        <v>298.16392832935662</v>
      </c>
    </row>
    <row r="183" spans="11:16" x14ac:dyDescent="0.25">
      <c r="K183">
        <v>181</v>
      </c>
      <c r="L183">
        <v>0</v>
      </c>
      <c r="M183">
        <f>(Tabla1345[[#This Row],[Frecuencia]]/49)</f>
        <v>0</v>
      </c>
      <c r="N183">
        <f>(Tabla1345[[#This Row],[Dato]]-94.53061224)</f>
        <v>86.469387760000004</v>
      </c>
      <c r="O183">
        <f>(Tabla1345[[#This Row],[g-media]]^2)</f>
        <v>7476.9550195892389</v>
      </c>
      <c r="P183">
        <f>(Tabla1345[[#This Row],[(g-media)^2]]*Tabla1345[[#This Row],[P(g)]])</f>
        <v>0</v>
      </c>
    </row>
    <row r="184" spans="11:16" x14ac:dyDescent="0.25">
      <c r="K184">
        <v>182</v>
      </c>
      <c r="L184">
        <v>0</v>
      </c>
      <c r="M184">
        <f>(Tabla1345[[#This Row],[Frecuencia]]/49)</f>
        <v>0</v>
      </c>
      <c r="N184">
        <f>(Tabla1345[[#This Row],[Dato]]-94.53061224)</f>
        <v>87.469387760000004</v>
      </c>
      <c r="O184">
        <f>(Tabla1345[[#This Row],[g-media]]^2)</f>
        <v>7650.8937951092385</v>
      </c>
      <c r="P184">
        <f>(Tabla1345[[#This Row],[(g-media)^2]]*Tabla1345[[#This Row],[P(g)]])</f>
        <v>0</v>
      </c>
    </row>
    <row r="185" spans="11:16" x14ac:dyDescent="0.25">
      <c r="K185">
        <v>183</v>
      </c>
      <c r="L185">
        <v>0</v>
      </c>
      <c r="M185">
        <f>(Tabla1345[[#This Row],[Frecuencia]]/49)</f>
        <v>0</v>
      </c>
      <c r="N185">
        <f>(Tabla1345[[#This Row],[Dato]]-94.53061224)</f>
        <v>88.469387760000004</v>
      </c>
      <c r="O185">
        <f>(Tabla1345[[#This Row],[g-media]]^2)</f>
        <v>7826.832570629238</v>
      </c>
      <c r="P185">
        <f>(Tabla1345[[#This Row],[(g-media)^2]]*Tabla1345[[#This Row],[P(g)]])</f>
        <v>0</v>
      </c>
    </row>
    <row r="186" spans="11:16" x14ac:dyDescent="0.25">
      <c r="K186">
        <v>184</v>
      </c>
      <c r="L186">
        <v>0</v>
      </c>
      <c r="M186">
        <f>(Tabla1345[[#This Row],[Frecuencia]]/49)</f>
        <v>0</v>
      </c>
      <c r="N186">
        <f>(Tabla1345[[#This Row],[Dato]]-94.53061224)</f>
        <v>89.469387760000004</v>
      </c>
      <c r="O186">
        <f>(Tabla1345[[#This Row],[g-media]]^2)</f>
        <v>8004.7713461492385</v>
      </c>
      <c r="P186">
        <f>(Tabla1345[[#This Row],[(g-media)^2]]*Tabla1345[[#This Row],[P(g)]])</f>
        <v>0</v>
      </c>
    </row>
    <row r="187" spans="11:16" x14ac:dyDescent="0.25">
      <c r="K187">
        <v>185</v>
      </c>
      <c r="L187">
        <v>0</v>
      </c>
      <c r="M187">
        <f>(Tabla1345[[#This Row],[Frecuencia]]/49)</f>
        <v>0</v>
      </c>
      <c r="N187">
        <f>(Tabla1345[[#This Row],[Dato]]-94.53061224)</f>
        <v>90.469387760000004</v>
      </c>
      <c r="O187">
        <f>(Tabla1345[[#This Row],[g-media]]^2)</f>
        <v>8184.7101216692381</v>
      </c>
      <c r="P187">
        <f>(Tabla1345[[#This Row],[(g-media)^2]]*Tabla1345[[#This Row],[P(g)]])</f>
        <v>0</v>
      </c>
    </row>
    <row r="188" spans="11:16" x14ac:dyDescent="0.25">
      <c r="K188">
        <v>186</v>
      </c>
      <c r="L188">
        <v>0</v>
      </c>
      <c r="M188">
        <f>(Tabla1345[[#This Row],[Frecuencia]]/49)</f>
        <v>0</v>
      </c>
      <c r="N188">
        <f>(Tabla1345[[#This Row],[Dato]]-94.53061224)</f>
        <v>91.469387760000004</v>
      </c>
      <c r="O188">
        <f>(Tabla1345[[#This Row],[g-media]]^2)</f>
        <v>8366.6488971892377</v>
      </c>
      <c r="P188">
        <f>(Tabla1345[[#This Row],[(g-media)^2]]*Tabla1345[[#This Row],[P(g)]])</f>
        <v>0</v>
      </c>
    </row>
    <row r="189" spans="11:16" x14ac:dyDescent="0.25">
      <c r="K189">
        <v>187</v>
      </c>
      <c r="L189">
        <v>0</v>
      </c>
      <c r="M189">
        <f>(Tabla1345[[#This Row],[Frecuencia]]/49)</f>
        <v>0</v>
      </c>
      <c r="N189">
        <f>(Tabla1345[[#This Row],[Dato]]-94.53061224)</f>
        <v>92.469387760000004</v>
      </c>
      <c r="O189">
        <f>(Tabla1345[[#This Row],[g-media]]^2)</f>
        <v>8550.5876727092382</v>
      </c>
      <c r="P189">
        <f>(Tabla1345[[#This Row],[(g-media)^2]]*Tabla1345[[#This Row],[P(g)]])</f>
        <v>0</v>
      </c>
    </row>
    <row r="190" spans="11:16" x14ac:dyDescent="0.25">
      <c r="K190">
        <v>188</v>
      </c>
      <c r="L190">
        <v>1</v>
      </c>
      <c r="M190">
        <f>(Tabla1345[[#This Row],[Frecuencia]]/49)</f>
        <v>2.0408163265306121E-2</v>
      </c>
      <c r="N190">
        <f>(Tabla1345[[#This Row],[Dato]]-94.53061224)</f>
        <v>93.469387760000004</v>
      </c>
      <c r="O190">
        <f>(Tabla1345[[#This Row],[g-media]]^2)</f>
        <v>8736.5264482292387</v>
      </c>
      <c r="P190">
        <f>(Tabla1345[[#This Row],[(g-media)^2]]*Tabla1345[[#This Row],[P(g)]])</f>
        <v>178.29645812712729</v>
      </c>
    </row>
    <row r="191" spans="11:16" x14ac:dyDescent="0.25">
      <c r="K191">
        <v>189</v>
      </c>
      <c r="L191">
        <v>0</v>
      </c>
      <c r="M191">
        <f>(Tabla1345[[#This Row],[Frecuencia]]/49)</f>
        <v>0</v>
      </c>
      <c r="N191">
        <f>(Tabla1345[[#This Row],[Dato]]-94.53061224)</f>
        <v>94.469387760000004</v>
      </c>
      <c r="O191">
        <f>(Tabla1345[[#This Row],[g-media]]^2)</f>
        <v>8924.4652237492392</v>
      </c>
      <c r="P191">
        <f>(Tabla1345[[#This Row],[(g-media)^2]]*Tabla1345[[#This Row],[P(g)]])</f>
        <v>0</v>
      </c>
    </row>
    <row r="192" spans="11:16" x14ac:dyDescent="0.25">
      <c r="K192">
        <v>190</v>
      </c>
      <c r="L192">
        <v>2</v>
      </c>
      <c r="M192">
        <f>(Tabla1345[[#This Row],[Frecuencia]]/49)</f>
        <v>4.0816326530612242E-2</v>
      </c>
      <c r="N192">
        <f>(Tabla1345[[#This Row],[Dato]]-94.53061224)</f>
        <v>95.469387760000004</v>
      </c>
      <c r="O192">
        <f>(Tabla1345[[#This Row],[g-media]]^2)</f>
        <v>9114.4039992692378</v>
      </c>
      <c r="P192">
        <f>(Tabla1345[[#This Row],[(g-media)^2]]*Tabla1345[[#This Row],[P(g)]])</f>
        <v>372.0164897660913</v>
      </c>
    </row>
    <row r="193" spans="11:16" x14ac:dyDescent="0.25">
      <c r="K193">
        <v>191</v>
      </c>
      <c r="L193">
        <v>1</v>
      </c>
      <c r="M193">
        <f>(Tabla1345[[#This Row],[Frecuencia]]/49)</f>
        <v>2.0408163265306121E-2</v>
      </c>
      <c r="N193">
        <f>(Tabla1345[[#This Row],[Dato]]-94.53061224)</f>
        <v>96.469387760000004</v>
      </c>
      <c r="O193">
        <f>(Tabla1345[[#This Row],[g-media]]^2)</f>
        <v>9306.3427747892383</v>
      </c>
      <c r="P193">
        <f>(Tabla1345[[#This Row],[(g-media)^2]]*Tabla1345[[#This Row],[P(g)]])</f>
        <v>189.92536275080076</v>
      </c>
    </row>
    <row r="194" spans="11:16" x14ac:dyDescent="0.25">
      <c r="K194">
        <v>192</v>
      </c>
      <c r="L194">
        <v>0</v>
      </c>
      <c r="M194">
        <f>(Tabla1345[[#This Row],[Frecuencia]]/49)</f>
        <v>0</v>
      </c>
      <c r="N194">
        <f>(Tabla1345[[#This Row],[Dato]]-94.53061224)</f>
        <v>97.469387760000004</v>
      </c>
      <c r="O194">
        <f>(Tabla1345[[#This Row],[g-media]]^2)</f>
        <v>9500.2815503092388</v>
      </c>
      <c r="P194">
        <f>(Tabla1345[[#This Row],[(g-media)^2]]*Tabla1345[[#This Row],[P(g)]])</f>
        <v>0</v>
      </c>
    </row>
    <row r="195" spans="11:16" x14ac:dyDescent="0.25">
      <c r="K195">
        <v>193</v>
      </c>
      <c r="L195">
        <v>1</v>
      </c>
      <c r="M195">
        <f>(Tabla1345[[#This Row],[Frecuencia]]/49)</f>
        <v>2.0408163265306121E-2</v>
      </c>
      <c r="N195">
        <f>(Tabla1345[[#This Row],[Dato]]-94.53061224)</f>
        <v>98.469387760000004</v>
      </c>
      <c r="O195">
        <f>(Tabla1345[[#This Row],[g-media]]^2)</f>
        <v>9696.2203258292393</v>
      </c>
      <c r="P195">
        <f>(Tabla1345[[#This Row],[(g-media)^2]]*Tabla1345[[#This Row],[P(g)]])</f>
        <v>197.88204746590282</v>
      </c>
    </row>
    <row r="196" spans="11:16" x14ac:dyDescent="0.25">
      <c r="K196">
        <v>194</v>
      </c>
      <c r="L196">
        <v>0</v>
      </c>
      <c r="M196">
        <f>(Tabla1345[[#This Row],[Frecuencia]]/49)</f>
        <v>0</v>
      </c>
      <c r="N196">
        <f>(Tabla1345[[#This Row],[Dato]]-94.53061224)</f>
        <v>99.469387760000004</v>
      </c>
      <c r="O196">
        <f>(Tabla1345[[#This Row],[g-media]]^2)</f>
        <v>9894.159101349238</v>
      </c>
      <c r="P196">
        <f>(Tabla1345[[#This Row],[(g-media)^2]]*Tabla1345[[#This Row],[P(g)]])</f>
        <v>0</v>
      </c>
    </row>
    <row r="197" spans="11:16" x14ac:dyDescent="0.25">
      <c r="K197">
        <v>195</v>
      </c>
      <c r="L197">
        <v>0</v>
      </c>
      <c r="M197">
        <f>(Tabla1345[[#This Row],[Frecuencia]]/49)</f>
        <v>0</v>
      </c>
      <c r="N197">
        <f>(Tabla1345[[#This Row],[Dato]]-94.53061224)</f>
        <v>100.46938776</v>
      </c>
      <c r="O197">
        <f>(Tabla1345[[#This Row],[g-media]]^2)</f>
        <v>10094.097876869238</v>
      </c>
      <c r="P197">
        <f>(Tabla1345[[#This Row],[(g-media)^2]]*Tabla1345[[#This Row],[P(g)]])</f>
        <v>0</v>
      </c>
    </row>
    <row r="198" spans="11:16" x14ac:dyDescent="0.25">
      <c r="K198">
        <v>196</v>
      </c>
      <c r="L198">
        <v>0</v>
      </c>
      <c r="M198">
        <f>(Tabla1345[[#This Row],[Frecuencia]]/49)</f>
        <v>0</v>
      </c>
      <c r="N198">
        <f>(Tabla1345[[#This Row],[Dato]]-94.53061224)</f>
        <v>101.46938776</v>
      </c>
      <c r="O198">
        <f>(Tabla1345[[#This Row],[g-media]]^2)</f>
        <v>10296.036652389239</v>
      </c>
      <c r="P198">
        <f>(Tabla1345[[#This Row],[(g-media)^2]]*Tabla1345[[#This Row],[P(g)]])</f>
        <v>0</v>
      </c>
    </row>
    <row r="199" spans="11:16" x14ac:dyDescent="0.25">
      <c r="K199">
        <v>197</v>
      </c>
      <c r="L199">
        <v>0</v>
      </c>
      <c r="M199">
        <f>(Tabla1345[[#This Row],[Frecuencia]]/49)</f>
        <v>0</v>
      </c>
      <c r="N199">
        <f>(Tabla1345[[#This Row],[Dato]]-94.53061224)</f>
        <v>102.46938776</v>
      </c>
      <c r="O199">
        <f>(Tabla1345[[#This Row],[g-media]]^2)</f>
        <v>10499.975427909239</v>
      </c>
      <c r="P199">
        <f>(Tabla1345[[#This Row],[(g-media)^2]]*Tabla1345[[#This Row],[P(g)]])</f>
        <v>0</v>
      </c>
    </row>
    <row r="200" spans="11:16" x14ac:dyDescent="0.25">
      <c r="K200">
        <v>198</v>
      </c>
      <c r="L200">
        <v>0</v>
      </c>
      <c r="M200">
        <f>(Tabla1345[[#This Row],[Frecuencia]]/49)</f>
        <v>0</v>
      </c>
      <c r="N200">
        <f>(Tabla1345[[#This Row],[Dato]]-94.53061224)</f>
        <v>103.46938776</v>
      </c>
      <c r="O200">
        <f>(Tabla1345[[#This Row],[g-media]]^2)</f>
        <v>10705.914203429238</v>
      </c>
      <c r="P200">
        <f>(Tabla1345[[#This Row],[(g-media)^2]]*Tabla1345[[#This Row],[P(g)]])</f>
        <v>0</v>
      </c>
    </row>
    <row r="201" spans="11:16" x14ac:dyDescent="0.25">
      <c r="K201">
        <v>199</v>
      </c>
      <c r="L201">
        <v>0</v>
      </c>
      <c r="M201">
        <f>(Tabla1345[[#This Row],[Frecuencia]]/49)</f>
        <v>0</v>
      </c>
      <c r="N201">
        <f>(Tabla1345[[#This Row],[Dato]]-94.53061224)</f>
        <v>104.46938776</v>
      </c>
      <c r="O201">
        <f>(Tabla1345[[#This Row],[g-media]]^2)</f>
        <v>10913.852978949239</v>
      </c>
      <c r="P201">
        <f>(Tabla1345[[#This Row],[(g-media)^2]]*Tabla1345[[#This Row],[P(g)]])</f>
        <v>0</v>
      </c>
    </row>
    <row r="202" spans="11:16" x14ac:dyDescent="0.25">
      <c r="K202">
        <v>200</v>
      </c>
      <c r="L202">
        <v>5</v>
      </c>
      <c r="M202">
        <f>(Tabla1345[[#This Row],[Frecuencia]]/49)</f>
        <v>0.10204081632653061</v>
      </c>
      <c r="N202">
        <f>(Tabla1345[[#This Row],[Dato]]-94.53061224)</f>
        <v>105.46938776</v>
      </c>
      <c r="O202">
        <f>(Tabla1345[[#This Row],[g-media]]^2)</f>
        <v>11123.791754469239</v>
      </c>
      <c r="P202">
        <f>(Tabla1345[[#This Row],[(g-media)^2]]*Tabla1345[[#This Row],[P(g)]])</f>
        <v>1135.0807912723715</v>
      </c>
    </row>
    <row r="203" spans="11:16" x14ac:dyDescent="0.25">
      <c r="K203">
        <v>201</v>
      </c>
      <c r="L203">
        <v>0</v>
      </c>
      <c r="M203">
        <f>(Tabla1345[[#This Row],[Frecuencia]]/49)</f>
        <v>0</v>
      </c>
      <c r="N203">
        <f>(Tabla1345[[#This Row],[Dato]]-94.53061224)</f>
        <v>106.46938776</v>
      </c>
      <c r="O203">
        <f>(Tabla1345[[#This Row],[g-media]]^2)</f>
        <v>11335.730529989238</v>
      </c>
      <c r="P203">
        <f>(Tabla1345[[#This Row],[(g-media)^2]]*Tabla1345[[#This Row],[P(g)]])</f>
        <v>0</v>
      </c>
    </row>
    <row r="204" spans="11:16" x14ac:dyDescent="0.25">
      <c r="K204">
        <v>202</v>
      </c>
      <c r="L204">
        <v>0</v>
      </c>
      <c r="M204">
        <f>(Tabla1345[[#This Row],[Frecuencia]]/49)</f>
        <v>0</v>
      </c>
      <c r="N204">
        <f>(Tabla1345[[#This Row],[Dato]]-94.53061224)</f>
        <v>107.46938776</v>
      </c>
      <c r="O204">
        <f>(Tabla1345[[#This Row],[g-media]]^2)</f>
        <v>11549.669305509238</v>
      </c>
      <c r="P204">
        <f>(Tabla1345[[#This Row],[(g-media)^2]]*Tabla1345[[#This Row],[P(g)]])</f>
        <v>0</v>
      </c>
    </row>
    <row r="205" spans="11:16" x14ac:dyDescent="0.25">
      <c r="K205">
        <v>203</v>
      </c>
      <c r="L205">
        <v>0</v>
      </c>
      <c r="M205">
        <f>(Tabla1345[[#This Row],[Frecuencia]]/49)</f>
        <v>0</v>
      </c>
      <c r="N205">
        <f>(Tabla1345[[#This Row],[Dato]]-94.53061224)</f>
        <v>108.46938776</v>
      </c>
      <c r="O205">
        <f>(Tabla1345[[#This Row],[g-media]]^2)</f>
        <v>11765.608081029239</v>
      </c>
      <c r="P205">
        <f>(Tabla1345[[#This Row],[(g-media)^2]]*Tabla1345[[#This Row],[P(g)]])</f>
        <v>0</v>
      </c>
    </row>
    <row r="206" spans="11:16" x14ac:dyDescent="0.25">
      <c r="K206">
        <v>204</v>
      </c>
      <c r="L206">
        <v>0</v>
      </c>
      <c r="M206">
        <f>(Tabla1345[[#This Row],[Frecuencia]]/49)</f>
        <v>0</v>
      </c>
      <c r="N206">
        <f>(Tabla1345[[#This Row],[Dato]]-94.53061224)</f>
        <v>109.46938776</v>
      </c>
      <c r="O206">
        <f>(Tabla1345[[#This Row],[g-media]]^2)</f>
        <v>11983.546856549239</v>
      </c>
      <c r="P206">
        <f>(Tabla1345[[#This Row],[(g-media)^2]]*Tabla1345[[#This Row],[P(g)]])</f>
        <v>0</v>
      </c>
    </row>
    <row r="207" spans="11:16" x14ac:dyDescent="0.25">
      <c r="K207">
        <v>205</v>
      </c>
      <c r="L207">
        <v>0</v>
      </c>
      <c r="M207">
        <f>(Tabla1345[[#This Row],[Frecuencia]]/49)</f>
        <v>0</v>
      </c>
      <c r="N207">
        <f>(Tabla1345[[#This Row],[Dato]]-94.53061224)</f>
        <v>110.46938776</v>
      </c>
      <c r="O207">
        <f>(Tabla1345[[#This Row],[g-media]]^2)</f>
        <v>12203.485632069238</v>
      </c>
      <c r="P207">
        <f>(Tabla1345[[#This Row],[(g-media)^2]]*Tabla1345[[#This Row],[P(g)]])</f>
        <v>0</v>
      </c>
    </row>
    <row r="208" spans="11:16" x14ac:dyDescent="0.25">
      <c r="K208">
        <v>206</v>
      </c>
      <c r="L208">
        <v>0</v>
      </c>
      <c r="M208">
        <f>(Tabla1345[[#This Row],[Frecuencia]]/49)</f>
        <v>0</v>
      </c>
      <c r="N208">
        <f>(Tabla1345[[#This Row],[Dato]]-94.53061224)</f>
        <v>111.46938776</v>
      </c>
      <c r="O208">
        <f>(Tabla1345[[#This Row],[g-media]]^2)</f>
        <v>12425.424407589238</v>
      </c>
      <c r="P208">
        <f>(Tabla1345[[#This Row],[(g-media)^2]]*Tabla1345[[#This Row],[P(g)]])</f>
        <v>0</v>
      </c>
    </row>
    <row r="209" spans="11:16" x14ac:dyDescent="0.25">
      <c r="K209">
        <v>207</v>
      </c>
      <c r="L209">
        <v>0</v>
      </c>
      <c r="M209">
        <f>(Tabla1345[[#This Row],[Frecuencia]]/49)</f>
        <v>0</v>
      </c>
      <c r="N209">
        <f>(Tabla1345[[#This Row],[Dato]]-94.53061224)</f>
        <v>112.46938776</v>
      </c>
      <c r="O209">
        <f>(Tabla1345[[#This Row],[g-media]]^2)</f>
        <v>12649.363183109239</v>
      </c>
      <c r="P209">
        <f>(Tabla1345[[#This Row],[(g-media)^2]]*Tabla1345[[#This Row],[P(g)]])</f>
        <v>0</v>
      </c>
    </row>
    <row r="210" spans="11:16" x14ac:dyDescent="0.25">
      <c r="K210">
        <v>208</v>
      </c>
      <c r="L210">
        <v>0</v>
      </c>
      <c r="M210">
        <f>(Tabla1345[[#This Row],[Frecuencia]]/49)</f>
        <v>0</v>
      </c>
      <c r="N210">
        <f>(Tabla1345[[#This Row],[Dato]]-94.53061224)</f>
        <v>113.46938776</v>
      </c>
      <c r="O210">
        <f>(Tabla1345[[#This Row],[g-media]]^2)</f>
        <v>12875.301958629239</v>
      </c>
      <c r="P210">
        <f>(Tabla1345[[#This Row],[(g-media)^2]]*Tabla1345[[#This Row],[P(g)]])</f>
        <v>0</v>
      </c>
    </row>
    <row r="211" spans="11:16" x14ac:dyDescent="0.25">
      <c r="K211">
        <v>209</v>
      </c>
      <c r="L211">
        <v>0</v>
      </c>
      <c r="M211">
        <f>(Tabla1345[[#This Row],[Frecuencia]]/49)</f>
        <v>0</v>
      </c>
      <c r="N211">
        <f>(Tabla1345[[#This Row],[Dato]]-94.53061224)</f>
        <v>114.46938776</v>
      </c>
      <c r="O211">
        <f>(Tabla1345[[#This Row],[g-media]]^2)</f>
        <v>13103.240734149238</v>
      </c>
      <c r="P211">
        <f>(Tabla1345[[#This Row],[(g-media)^2]]*Tabla1345[[#This Row],[P(g)]])</f>
        <v>0</v>
      </c>
    </row>
    <row r="212" spans="11:16" x14ac:dyDescent="0.25">
      <c r="K212">
        <v>210</v>
      </c>
      <c r="L212">
        <v>0</v>
      </c>
      <c r="M212">
        <f>(Tabla1345[[#This Row],[Frecuencia]]/49)</f>
        <v>0</v>
      </c>
      <c r="N212">
        <f>(Tabla1345[[#This Row],[Dato]]-94.53061224)</f>
        <v>115.46938776</v>
      </c>
      <c r="O212">
        <f>(Tabla1345[[#This Row],[g-media]]^2)</f>
        <v>13333.179509669239</v>
      </c>
      <c r="P212">
        <f>(Tabla1345[[#This Row],[(g-media)^2]]*Tabla1345[[#This Row],[P(g)]])</f>
        <v>0</v>
      </c>
    </row>
    <row r="213" spans="11:16" x14ac:dyDescent="0.25">
      <c r="K213">
        <v>211</v>
      </c>
      <c r="L213">
        <v>0</v>
      </c>
      <c r="M213">
        <f>(Tabla1345[[#This Row],[Frecuencia]]/49)</f>
        <v>0</v>
      </c>
      <c r="N213">
        <f>(Tabla1345[[#This Row],[Dato]]-94.53061224)</f>
        <v>116.46938776</v>
      </c>
      <c r="O213">
        <f>(Tabla1345[[#This Row],[g-media]]^2)</f>
        <v>13565.118285189239</v>
      </c>
      <c r="P213">
        <f>(Tabla1345[[#This Row],[(g-media)^2]]*Tabla1345[[#This Row],[P(g)]])</f>
        <v>0</v>
      </c>
    </row>
    <row r="214" spans="11:16" x14ac:dyDescent="0.25">
      <c r="K214">
        <v>212</v>
      </c>
      <c r="L214">
        <v>0</v>
      </c>
      <c r="M214">
        <f>(Tabla1345[[#This Row],[Frecuencia]]/49)</f>
        <v>0</v>
      </c>
      <c r="N214">
        <f>(Tabla1345[[#This Row],[Dato]]-94.53061224)</f>
        <v>117.46938776</v>
      </c>
      <c r="O214">
        <f>(Tabla1345[[#This Row],[g-media]]^2)</f>
        <v>13799.05706070924</v>
      </c>
      <c r="P214">
        <f>(Tabla1345[[#This Row],[(g-media)^2]]*Tabla1345[[#This Row],[P(g)]])</f>
        <v>0</v>
      </c>
    </row>
    <row r="215" spans="11:16" x14ac:dyDescent="0.25">
      <c r="K215">
        <v>213</v>
      </c>
      <c r="L215">
        <v>0</v>
      </c>
      <c r="M215">
        <f>(Tabla1345[[#This Row],[Frecuencia]]/49)</f>
        <v>0</v>
      </c>
      <c r="N215">
        <f>(Tabla1345[[#This Row],[Dato]]-94.53061224)</f>
        <v>118.46938776</v>
      </c>
      <c r="O215">
        <f>(Tabla1345[[#This Row],[g-media]]^2)</f>
        <v>14034.995836229238</v>
      </c>
      <c r="P215">
        <f>(Tabla1345[[#This Row],[(g-media)^2]]*Tabla1345[[#This Row],[P(g)]])</f>
        <v>0</v>
      </c>
    </row>
    <row r="216" spans="11:16" x14ac:dyDescent="0.25">
      <c r="K216">
        <v>214</v>
      </c>
      <c r="L216">
        <v>0</v>
      </c>
      <c r="M216">
        <f>(Tabla1345[[#This Row],[Frecuencia]]/49)</f>
        <v>0</v>
      </c>
      <c r="N216">
        <f>(Tabla1345[[#This Row],[Dato]]-94.53061224)</f>
        <v>119.46938776</v>
      </c>
      <c r="O216">
        <f>(Tabla1345[[#This Row],[g-media]]^2)</f>
        <v>14272.934611749239</v>
      </c>
      <c r="P216">
        <f>(Tabla1345[[#This Row],[(g-media)^2]]*Tabla1345[[#This Row],[P(g)]])</f>
        <v>0</v>
      </c>
    </row>
    <row r="217" spans="11:16" x14ac:dyDescent="0.25">
      <c r="K217">
        <v>215</v>
      </c>
      <c r="L217">
        <v>1</v>
      </c>
      <c r="M217">
        <f>(Tabla1345[[#This Row],[Frecuencia]]/49)</f>
        <v>2.0408163265306121E-2</v>
      </c>
      <c r="N217">
        <f>(Tabla1345[[#This Row],[Dato]]-94.53061224)</f>
        <v>120.46938776</v>
      </c>
      <c r="O217">
        <f>(Tabla1345[[#This Row],[g-media]]^2)</f>
        <v>14512.873387269239</v>
      </c>
      <c r="P217">
        <f>(Tabla1345[[#This Row],[(g-media)^2]]*Tabla1345[[#This Row],[P(g)]])</f>
        <v>296.18108953610692</v>
      </c>
    </row>
    <row r="218" spans="11:16" x14ac:dyDescent="0.25">
      <c r="K218">
        <v>216</v>
      </c>
      <c r="L218">
        <v>0</v>
      </c>
      <c r="M218">
        <f>(Tabla1345[[#This Row],[Frecuencia]]/49)</f>
        <v>0</v>
      </c>
      <c r="N218">
        <f>(Tabla1345[[#This Row],[Dato]]-94.53061224)</f>
        <v>121.46938776</v>
      </c>
      <c r="O218">
        <f>(Tabla1345[[#This Row],[g-media]]^2)</f>
        <v>14754.812162789238</v>
      </c>
      <c r="P218">
        <f>(Tabla1345[[#This Row],[(g-media)^2]]*Tabla1345[[#This Row],[P(g)]])</f>
        <v>0</v>
      </c>
    </row>
    <row r="219" spans="11:16" x14ac:dyDescent="0.25">
      <c r="K219">
        <v>217</v>
      </c>
      <c r="L219">
        <v>0</v>
      </c>
      <c r="M219">
        <f>(Tabla1345[[#This Row],[Frecuencia]]/49)</f>
        <v>0</v>
      </c>
      <c r="N219">
        <f>(Tabla1345[[#This Row],[Dato]]-94.53061224)</f>
        <v>122.46938776</v>
      </c>
      <c r="O219">
        <f>(Tabla1345[[#This Row],[g-media]]^2)</f>
        <v>14998.750938309238</v>
      </c>
      <c r="P219">
        <f>(Tabla1345[[#This Row],[(g-media)^2]]*Tabla1345[[#This Row],[P(g)]])</f>
        <v>0</v>
      </c>
    </row>
    <row r="220" spans="11:16" x14ac:dyDescent="0.25">
      <c r="K220">
        <v>218</v>
      </c>
      <c r="L220">
        <v>0</v>
      </c>
      <c r="M220">
        <f>(Tabla1345[[#This Row],[Frecuencia]]/49)</f>
        <v>0</v>
      </c>
      <c r="N220">
        <f>(Tabla1345[[#This Row],[Dato]]-94.53061224)</f>
        <v>123.46938776</v>
      </c>
      <c r="O220">
        <f>(Tabla1345[[#This Row],[g-media]]^2)</f>
        <v>15244.689713829239</v>
      </c>
      <c r="P220">
        <f>(Tabla1345[[#This Row],[(g-media)^2]]*Tabla1345[[#This Row],[P(g)]])</f>
        <v>0</v>
      </c>
    </row>
    <row r="221" spans="11:16" x14ac:dyDescent="0.25">
      <c r="K221">
        <v>219</v>
      </c>
      <c r="L221">
        <v>0</v>
      </c>
      <c r="M221">
        <f>(Tabla1345[[#This Row],[Frecuencia]]/49)</f>
        <v>0</v>
      </c>
      <c r="N221">
        <f>(Tabla1345[[#This Row],[Dato]]-94.53061224)</f>
        <v>124.46938776</v>
      </c>
      <c r="O221">
        <f>(Tabla1345[[#This Row],[g-media]]^2)</f>
        <v>15492.628489349239</v>
      </c>
      <c r="P221">
        <f>(Tabla1345[[#This Row],[(g-media)^2]]*Tabla1345[[#This Row],[P(g)]])</f>
        <v>0</v>
      </c>
    </row>
    <row r="222" spans="11:16" x14ac:dyDescent="0.25">
      <c r="K222">
        <v>220</v>
      </c>
      <c r="L222">
        <v>0</v>
      </c>
      <c r="M222">
        <f>(Tabla1345[[#This Row],[Frecuencia]]/49)</f>
        <v>0</v>
      </c>
      <c r="N222">
        <f>(Tabla1345[[#This Row],[Dato]]-94.53061224)</f>
        <v>125.46938776</v>
      </c>
      <c r="O222">
        <f>(Tabla1345[[#This Row],[g-media]]^2)</f>
        <v>15742.567264869238</v>
      </c>
      <c r="P222">
        <f>(Tabla1345[[#This Row],[(g-media)^2]]*Tabla1345[[#This Row],[P(g)]])</f>
        <v>0</v>
      </c>
    </row>
    <row r="223" spans="11:16" x14ac:dyDescent="0.25">
      <c r="K223">
        <v>221</v>
      </c>
      <c r="L223">
        <v>0</v>
      </c>
      <c r="M223">
        <f>(Tabla1345[[#This Row],[Frecuencia]]/49)</f>
        <v>0</v>
      </c>
      <c r="N223">
        <f>(Tabla1345[[#This Row],[Dato]]-94.53061224)</f>
        <v>126.46938776</v>
      </c>
      <c r="O223">
        <f>(Tabla1345[[#This Row],[g-media]]^2)</f>
        <v>15994.506040389238</v>
      </c>
      <c r="P223">
        <f>(Tabla1345[[#This Row],[(g-media)^2]]*Tabla1345[[#This Row],[P(g)]])</f>
        <v>0</v>
      </c>
    </row>
    <row r="224" spans="11:16" x14ac:dyDescent="0.25">
      <c r="K224">
        <v>222</v>
      </c>
      <c r="L224">
        <v>0</v>
      </c>
      <c r="M224">
        <f>(Tabla1345[[#This Row],[Frecuencia]]/49)</f>
        <v>0</v>
      </c>
      <c r="N224">
        <f>(Tabla1345[[#This Row],[Dato]]-94.53061224)</f>
        <v>127.46938776</v>
      </c>
      <c r="O224">
        <f>(Tabla1345[[#This Row],[g-media]]^2)</f>
        <v>16248.444815909239</v>
      </c>
      <c r="P224">
        <f>(Tabla1345[[#This Row],[(g-media)^2]]*Tabla1345[[#This Row],[P(g)]])</f>
        <v>0</v>
      </c>
    </row>
    <row r="225" spans="11:16" x14ac:dyDescent="0.25">
      <c r="K225">
        <v>223</v>
      </c>
      <c r="L225">
        <v>0</v>
      </c>
      <c r="M225">
        <f>(Tabla1345[[#This Row],[Frecuencia]]/49)</f>
        <v>0</v>
      </c>
      <c r="N225">
        <f>(Tabla1345[[#This Row],[Dato]]-94.53061224)</f>
        <v>128.46938776000002</v>
      </c>
      <c r="O225">
        <f>(Tabla1345[[#This Row],[g-media]]^2)</f>
        <v>16504.383591429243</v>
      </c>
      <c r="P225">
        <f>(Tabla1345[[#This Row],[(g-media)^2]]*Tabla1345[[#This Row],[P(g)]])</f>
        <v>0</v>
      </c>
    </row>
    <row r="226" spans="11:16" x14ac:dyDescent="0.25">
      <c r="K226">
        <v>224</v>
      </c>
      <c r="L226">
        <v>0</v>
      </c>
      <c r="M226">
        <f>(Tabla1345[[#This Row],[Frecuencia]]/49)</f>
        <v>0</v>
      </c>
      <c r="N226">
        <f>(Tabla1345[[#This Row],[Dato]]-94.53061224)</f>
        <v>129.46938776000002</v>
      </c>
      <c r="O226">
        <f>(Tabla1345[[#This Row],[g-media]]^2)</f>
        <v>16762.322366949244</v>
      </c>
      <c r="P226">
        <f>(Tabla1345[[#This Row],[(g-media)^2]]*Tabla1345[[#This Row],[P(g)]])</f>
        <v>0</v>
      </c>
    </row>
    <row r="227" spans="11:16" x14ac:dyDescent="0.25">
      <c r="K227">
        <v>225</v>
      </c>
      <c r="L227">
        <v>0</v>
      </c>
      <c r="M227">
        <f>(Tabla1345[[#This Row],[Frecuencia]]/49)</f>
        <v>0</v>
      </c>
      <c r="N227">
        <f>(Tabla1345[[#This Row],[Dato]]-94.53061224)</f>
        <v>130.46938776000002</v>
      </c>
      <c r="O227">
        <f>(Tabla1345[[#This Row],[g-media]]^2)</f>
        <v>17022.261142469244</v>
      </c>
      <c r="P227">
        <f>(Tabla1345[[#This Row],[(g-media)^2]]*Tabla1345[[#This Row],[P(g)]])</f>
        <v>0</v>
      </c>
    </row>
    <row r="228" spans="11:16" x14ac:dyDescent="0.25">
      <c r="K228">
        <v>226</v>
      </c>
      <c r="L228">
        <v>0</v>
      </c>
      <c r="M228">
        <f>(Tabla1345[[#This Row],[Frecuencia]]/49)</f>
        <v>0</v>
      </c>
      <c r="N228">
        <f>(Tabla1345[[#This Row],[Dato]]-94.53061224)</f>
        <v>131.46938776000002</v>
      </c>
      <c r="O228">
        <f>(Tabla1345[[#This Row],[g-media]]^2)</f>
        <v>17284.199917989241</v>
      </c>
      <c r="P228">
        <f>(Tabla1345[[#This Row],[(g-media)^2]]*Tabla1345[[#This Row],[P(g)]])</f>
        <v>0</v>
      </c>
    </row>
    <row r="229" spans="11:16" x14ac:dyDescent="0.25">
      <c r="K229">
        <v>227</v>
      </c>
      <c r="L229">
        <v>0</v>
      </c>
      <c r="M229">
        <f>(Tabla1345[[#This Row],[Frecuencia]]/49)</f>
        <v>0</v>
      </c>
      <c r="N229">
        <f>(Tabla1345[[#This Row],[Dato]]-94.53061224)</f>
        <v>132.46938776000002</v>
      </c>
      <c r="O229">
        <f>(Tabla1345[[#This Row],[g-media]]^2)</f>
        <v>17548.138693509241</v>
      </c>
      <c r="P229">
        <f>(Tabla1345[[#This Row],[(g-media)^2]]*Tabla1345[[#This Row],[P(g)]])</f>
        <v>0</v>
      </c>
    </row>
    <row r="230" spans="11:16" x14ac:dyDescent="0.25">
      <c r="K230">
        <v>228</v>
      </c>
      <c r="L230">
        <v>0</v>
      </c>
      <c r="M230">
        <f>(Tabla1345[[#This Row],[Frecuencia]]/49)</f>
        <v>0</v>
      </c>
      <c r="N230">
        <f>(Tabla1345[[#This Row],[Dato]]-94.53061224)</f>
        <v>133.46938776000002</v>
      </c>
      <c r="O230">
        <f>(Tabla1345[[#This Row],[g-media]]^2)</f>
        <v>17814.077469029242</v>
      </c>
      <c r="P230">
        <f>(Tabla1345[[#This Row],[(g-media)^2]]*Tabla1345[[#This Row],[P(g)]])</f>
        <v>0</v>
      </c>
    </row>
    <row r="231" spans="11:16" x14ac:dyDescent="0.25">
      <c r="K231">
        <v>229</v>
      </c>
      <c r="L231">
        <v>0</v>
      </c>
      <c r="M231">
        <f>(Tabla1345[[#This Row],[Frecuencia]]/49)</f>
        <v>0</v>
      </c>
      <c r="N231">
        <f>(Tabla1345[[#This Row],[Dato]]-94.53061224)</f>
        <v>134.46938776000002</v>
      </c>
      <c r="O231">
        <f>(Tabla1345[[#This Row],[g-media]]^2)</f>
        <v>18082.016244549242</v>
      </c>
      <c r="P231">
        <f>(Tabla1345[[#This Row],[(g-media)^2]]*Tabla1345[[#This Row],[P(g)]])</f>
        <v>0</v>
      </c>
    </row>
    <row r="232" spans="11:16" x14ac:dyDescent="0.25">
      <c r="K232">
        <v>230</v>
      </c>
      <c r="L232">
        <v>4</v>
      </c>
      <c r="M232">
        <f>(Tabla1345[[#This Row],[Frecuencia]]/49)</f>
        <v>8.1632653061224483E-2</v>
      </c>
      <c r="N232">
        <f>(Tabla1345[[#This Row],[Dato]]-94.53061224)</f>
        <v>135.46938776000002</v>
      </c>
      <c r="O232">
        <f>(Tabla1345[[#This Row],[g-media]]^2)</f>
        <v>18351.955020069243</v>
      </c>
      <c r="P232">
        <f>(Tabla1345[[#This Row],[(g-media)^2]]*Tabla1345[[#This Row],[P(g)]])</f>
        <v>1498.1187771485095</v>
      </c>
    </row>
    <row r="233" spans="11:16" x14ac:dyDescent="0.25">
      <c r="K233">
        <v>231</v>
      </c>
      <c r="L233">
        <v>0</v>
      </c>
      <c r="M233">
        <f>(Tabla1345[[#This Row],[Frecuencia]]/49)</f>
        <v>0</v>
      </c>
      <c r="N233">
        <f>(Tabla1345[[#This Row],[Dato]]-94.53061224)</f>
        <v>136.46938776000002</v>
      </c>
      <c r="O233">
        <f>(Tabla1345[[#This Row],[g-media]]^2)</f>
        <v>18623.893795589243</v>
      </c>
      <c r="P233">
        <f>(Tabla1345[[#This Row],[(g-media)^2]]*Tabla1345[[#This Row],[P(g)]])</f>
        <v>0</v>
      </c>
    </row>
    <row r="234" spans="11:16" x14ac:dyDescent="0.25">
      <c r="K234">
        <v>232</v>
      </c>
      <c r="L234">
        <v>0</v>
      </c>
      <c r="M234">
        <f>(Tabla1345[[#This Row],[Frecuencia]]/49)</f>
        <v>0</v>
      </c>
      <c r="N234">
        <f>(Tabla1345[[#This Row],[Dato]]-94.53061224)</f>
        <v>137.46938776000002</v>
      </c>
      <c r="O234">
        <f>(Tabla1345[[#This Row],[g-media]]^2)</f>
        <v>18897.832571109244</v>
      </c>
      <c r="P234">
        <f>(Tabla1345[[#This Row],[(g-media)^2]]*Tabla1345[[#This Row],[P(g)]])</f>
        <v>0</v>
      </c>
    </row>
    <row r="235" spans="11:16" x14ac:dyDescent="0.25">
      <c r="K235">
        <v>233</v>
      </c>
      <c r="L235">
        <v>0</v>
      </c>
      <c r="M235">
        <f>(Tabla1345[[#This Row],[Frecuencia]]/49)</f>
        <v>0</v>
      </c>
      <c r="N235">
        <f>(Tabla1345[[#This Row],[Dato]]-94.53061224)</f>
        <v>138.46938776000002</v>
      </c>
      <c r="O235">
        <f>(Tabla1345[[#This Row],[g-media]]^2)</f>
        <v>19173.771346629244</v>
      </c>
      <c r="P235">
        <f>(Tabla1345[[#This Row],[(g-media)^2]]*Tabla1345[[#This Row],[P(g)]])</f>
        <v>0</v>
      </c>
    </row>
    <row r="236" spans="11:16" x14ac:dyDescent="0.25">
      <c r="K236">
        <v>234</v>
      </c>
      <c r="L236">
        <v>0</v>
      </c>
      <c r="M236">
        <f>(Tabla1345[[#This Row],[Frecuencia]]/49)</f>
        <v>0</v>
      </c>
      <c r="N236">
        <f>(Tabla1345[[#This Row],[Dato]]-94.53061224)</f>
        <v>139.46938776000002</v>
      </c>
      <c r="O236">
        <f>(Tabla1345[[#This Row],[g-media]]^2)</f>
        <v>19451.710122149241</v>
      </c>
      <c r="P236">
        <f>(Tabla1345[[#This Row],[(g-media)^2]]*Tabla1345[[#This Row],[P(g)]])</f>
        <v>0</v>
      </c>
    </row>
    <row r="237" spans="11:16" x14ac:dyDescent="0.25">
      <c r="K237">
        <v>235</v>
      </c>
      <c r="L237">
        <v>0</v>
      </c>
      <c r="M237">
        <f>(Tabla1345[[#This Row],[Frecuencia]]/49)</f>
        <v>0</v>
      </c>
      <c r="N237">
        <f>(Tabla1345[[#This Row],[Dato]]-94.53061224)</f>
        <v>140.46938776000002</v>
      </c>
      <c r="O237">
        <f>(Tabla1345[[#This Row],[g-media]]^2)</f>
        <v>19731.648897669242</v>
      </c>
      <c r="P237">
        <f>(Tabla1345[[#This Row],[(g-media)^2]]*Tabla1345[[#This Row],[P(g)]])</f>
        <v>0</v>
      </c>
    </row>
    <row r="238" spans="11:16" x14ac:dyDescent="0.25">
      <c r="K238">
        <v>236</v>
      </c>
      <c r="L238">
        <v>0</v>
      </c>
      <c r="M238">
        <f>(Tabla1345[[#This Row],[Frecuencia]]/49)</f>
        <v>0</v>
      </c>
      <c r="N238">
        <f>(Tabla1345[[#This Row],[Dato]]-94.53061224)</f>
        <v>141.46938776000002</v>
      </c>
      <c r="O238">
        <f>(Tabla1345[[#This Row],[g-media]]^2)</f>
        <v>20013.587673189242</v>
      </c>
      <c r="P238">
        <f>(Tabla1345[[#This Row],[(g-media)^2]]*Tabla1345[[#This Row],[P(g)]])</f>
        <v>0</v>
      </c>
    </row>
    <row r="239" spans="11:16" x14ac:dyDescent="0.25">
      <c r="K239">
        <v>237</v>
      </c>
      <c r="L239">
        <v>0</v>
      </c>
      <c r="M239">
        <f>(Tabla1345[[#This Row],[Frecuencia]]/49)</f>
        <v>0</v>
      </c>
      <c r="N239">
        <f>(Tabla1345[[#This Row],[Dato]]-94.53061224)</f>
        <v>142.46938776000002</v>
      </c>
      <c r="O239">
        <f>(Tabla1345[[#This Row],[g-media]]^2)</f>
        <v>20297.526448709243</v>
      </c>
      <c r="P239">
        <f>(Tabla1345[[#This Row],[(g-media)^2]]*Tabla1345[[#This Row],[P(g)]])</f>
        <v>0</v>
      </c>
    </row>
    <row r="240" spans="11:16" x14ac:dyDescent="0.25">
      <c r="K240">
        <v>238</v>
      </c>
      <c r="L240">
        <v>0</v>
      </c>
      <c r="M240">
        <f>(Tabla1345[[#This Row],[Frecuencia]]/49)</f>
        <v>0</v>
      </c>
      <c r="N240">
        <f>(Tabla1345[[#This Row],[Dato]]-94.53061224)</f>
        <v>143.46938776000002</v>
      </c>
      <c r="O240">
        <f>(Tabla1345[[#This Row],[g-media]]^2)</f>
        <v>20583.465224229243</v>
      </c>
      <c r="P240">
        <f>(Tabla1345[[#This Row],[(g-media)^2]]*Tabla1345[[#This Row],[P(g)]])</f>
        <v>0</v>
      </c>
    </row>
    <row r="241" spans="11:16" x14ac:dyDescent="0.25">
      <c r="K241">
        <v>239</v>
      </c>
      <c r="L241">
        <v>0</v>
      </c>
      <c r="M241">
        <f>(Tabla1345[[#This Row],[Frecuencia]]/49)</f>
        <v>0</v>
      </c>
      <c r="N241">
        <f>(Tabla1345[[#This Row],[Dato]]-94.53061224)</f>
        <v>144.46938776000002</v>
      </c>
      <c r="O241">
        <f>(Tabla1345[[#This Row],[g-media]]^2)</f>
        <v>20871.403999749244</v>
      </c>
      <c r="P241">
        <f>(Tabla1345[[#This Row],[(g-media)^2]]*Tabla1345[[#This Row],[P(g)]])</f>
        <v>0</v>
      </c>
    </row>
    <row r="242" spans="11:16" x14ac:dyDescent="0.25">
      <c r="K242">
        <v>240</v>
      </c>
      <c r="L242">
        <v>0</v>
      </c>
      <c r="M242">
        <f>(Tabla1345[[#This Row],[Frecuencia]]/49)</f>
        <v>0</v>
      </c>
      <c r="N242">
        <f>(Tabla1345[[#This Row],[Dato]]-94.53061224)</f>
        <v>145.46938776000002</v>
      </c>
      <c r="O242">
        <f>(Tabla1345[[#This Row],[g-media]]^2)</f>
        <v>21161.342775269244</v>
      </c>
      <c r="P242">
        <f>(Tabla1345[[#This Row],[(g-media)^2]]*Tabla1345[[#This Row],[P(g)]])</f>
        <v>0</v>
      </c>
    </row>
    <row r="243" spans="11:16" x14ac:dyDescent="0.25">
      <c r="K243">
        <v>241</v>
      </c>
      <c r="L243">
        <v>0</v>
      </c>
      <c r="M243">
        <f>(Tabla1345[[#This Row],[Frecuencia]]/49)</f>
        <v>0</v>
      </c>
      <c r="N243">
        <f>(Tabla1345[[#This Row],[Dato]]-94.53061224)</f>
        <v>146.46938776000002</v>
      </c>
      <c r="O243">
        <f>(Tabla1345[[#This Row],[g-media]]^2)</f>
        <v>21453.281550789245</v>
      </c>
      <c r="P243">
        <f>(Tabla1345[[#This Row],[(g-media)^2]]*Tabla1345[[#This Row],[P(g)]])</f>
        <v>0</v>
      </c>
    </row>
    <row r="244" spans="11:16" x14ac:dyDescent="0.25">
      <c r="K244">
        <v>242</v>
      </c>
      <c r="L244">
        <v>0</v>
      </c>
      <c r="M244">
        <f>(Tabla1345[[#This Row],[Frecuencia]]/49)</f>
        <v>0</v>
      </c>
      <c r="N244">
        <f>(Tabla1345[[#This Row],[Dato]]-94.53061224)</f>
        <v>147.46938776000002</v>
      </c>
      <c r="O244">
        <f>(Tabla1345[[#This Row],[g-media]]^2)</f>
        <v>21747.220326309241</v>
      </c>
      <c r="P244">
        <f>(Tabla1345[[#This Row],[(g-media)^2]]*Tabla1345[[#This Row],[P(g)]])</f>
        <v>0</v>
      </c>
    </row>
    <row r="245" spans="11:16" x14ac:dyDescent="0.25">
      <c r="K245">
        <v>243</v>
      </c>
      <c r="L245">
        <v>0</v>
      </c>
      <c r="M245">
        <f>(Tabla1345[[#This Row],[Frecuencia]]/49)</f>
        <v>0</v>
      </c>
      <c r="N245">
        <f>(Tabla1345[[#This Row],[Dato]]-94.53061224)</f>
        <v>148.46938776000002</v>
      </c>
      <c r="O245">
        <f>(Tabla1345[[#This Row],[g-media]]^2)</f>
        <v>22043.159101829242</v>
      </c>
      <c r="P245">
        <f>(Tabla1345[[#This Row],[(g-media)^2]]*Tabla1345[[#This Row],[P(g)]])</f>
        <v>0</v>
      </c>
    </row>
    <row r="246" spans="11:16" x14ac:dyDescent="0.25">
      <c r="K246">
        <v>244</v>
      </c>
      <c r="L246">
        <v>0</v>
      </c>
      <c r="M246">
        <f>(Tabla1345[[#This Row],[Frecuencia]]/49)</f>
        <v>0</v>
      </c>
      <c r="N246">
        <f>(Tabla1345[[#This Row],[Dato]]-94.53061224)</f>
        <v>149.46938776000002</v>
      </c>
      <c r="O246">
        <f>(Tabla1345[[#This Row],[g-media]]^2)</f>
        <v>22341.097877349242</v>
      </c>
      <c r="P246">
        <f>(Tabla1345[[#This Row],[(g-media)^2]]*Tabla1345[[#This Row],[P(g)]])</f>
        <v>0</v>
      </c>
    </row>
    <row r="247" spans="11:16" x14ac:dyDescent="0.25">
      <c r="K247">
        <v>245</v>
      </c>
      <c r="L247">
        <v>0</v>
      </c>
      <c r="M247">
        <f>(Tabla1345[[#This Row],[Frecuencia]]/49)</f>
        <v>0</v>
      </c>
      <c r="N247">
        <f>(Tabla1345[[#This Row],[Dato]]-94.53061224)</f>
        <v>150.46938776000002</v>
      </c>
      <c r="O247">
        <f>(Tabla1345[[#This Row],[g-media]]^2)</f>
        <v>22641.036652869243</v>
      </c>
      <c r="P247">
        <f>(Tabla1345[[#This Row],[(g-media)^2]]*Tabla1345[[#This Row],[P(g)]])</f>
        <v>0</v>
      </c>
    </row>
    <row r="248" spans="11:16" x14ac:dyDescent="0.25">
      <c r="K248">
        <v>246</v>
      </c>
      <c r="L248">
        <v>0</v>
      </c>
      <c r="M248">
        <f>(Tabla1345[[#This Row],[Frecuencia]]/49)</f>
        <v>0</v>
      </c>
      <c r="N248">
        <f>(Tabla1345[[#This Row],[Dato]]-94.53061224)</f>
        <v>151.46938776000002</v>
      </c>
      <c r="O248">
        <f>(Tabla1345[[#This Row],[g-media]]^2)</f>
        <v>22942.975428389243</v>
      </c>
      <c r="P248">
        <f>(Tabla1345[[#This Row],[(g-media)^2]]*Tabla1345[[#This Row],[P(g)]])</f>
        <v>0</v>
      </c>
    </row>
    <row r="249" spans="11:16" x14ac:dyDescent="0.25">
      <c r="K249">
        <v>247</v>
      </c>
      <c r="L249">
        <v>0</v>
      </c>
      <c r="M249">
        <f>(Tabla1345[[#This Row],[Frecuencia]]/49)</f>
        <v>0</v>
      </c>
      <c r="N249">
        <f>(Tabla1345[[#This Row],[Dato]]-94.53061224)</f>
        <v>152.46938776000002</v>
      </c>
      <c r="O249">
        <f>(Tabla1345[[#This Row],[g-media]]^2)</f>
        <v>23246.914203909244</v>
      </c>
      <c r="P249">
        <f>(Tabla1345[[#This Row],[(g-media)^2]]*Tabla1345[[#This Row],[P(g)]])</f>
        <v>0</v>
      </c>
    </row>
    <row r="250" spans="11:16" x14ac:dyDescent="0.25">
      <c r="K250">
        <v>248</v>
      </c>
      <c r="L250">
        <v>0</v>
      </c>
      <c r="M250">
        <f>(Tabla1345[[#This Row],[Frecuencia]]/49)</f>
        <v>0</v>
      </c>
      <c r="N250">
        <f>(Tabla1345[[#This Row],[Dato]]-94.53061224)</f>
        <v>153.46938776000002</v>
      </c>
      <c r="O250">
        <f>(Tabla1345[[#This Row],[g-media]]^2)</f>
        <v>23552.852979429244</v>
      </c>
      <c r="P250">
        <f>(Tabla1345[[#This Row],[(g-media)^2]]*Tabla1345[[#This Row],[P(g)]])</f>
        <v>0</v>
      </c>
    </row>
    <row r="251" spans="11:16" x14ac:dyDescent="0.25">
      <c r="K251">
        <v>249</v>
      </c>
      <c r="L251">
        <v>0</v>
      </c>
      <c r="M251">
        <f>(Tabla1345[[#This Row],[Frecuencia]]/49)</f>
        <v>0</v>
      </c>
      <c r="N251">
        <f>(Tabla1345[[#This Row],[Dato]]-94.53061224)</f>
        <v>154.46938776000002</v>
      </c>
      <c r="O251">
        <f>(Tabla1345[[#This Row],[g-media]]^2)</f>
        <v>23860.791754949245</v>
      </c>
      <c r="P251">
        <f>(Tabla1345[[#This Row],[(g-media)^2]]*Tabla1345[[#This Row],[P(g)]])</f>
        <v>0</v>
      </c>
    </row>
    <row r="252" spans="11:16" x14ac:dyDescent="0.25">
      <c r="K252">
        <v>250</v>
      </c>
      <c r="L252">
        <v>0</v>
      </c>
      <c r="M252">
        <f>(Tabla1345[[#This Row],[Frecuencia]]/49)</f>
        <v>0</v>
      </c>
      <c r="N252">
        <f>(Tabla1345[[#This Row],[Dato]]-94.53061224)</f>
        <v>155.46938776000002</v>
      </c>
      <c r="O252">
        <f>(Tabla1345[[#This Row],[g-media]]^2)</f>
        <v>24170.730530469242</v>
      </c>
      <c r="P252">
        <f>(Tabla1345[[#This Row],[(g-media)^2]]*Tabla1345[[#This Row],[P(g)]])</f>
        <v>0</v>
      </c>
    </row>
    <row r="253" spans="11:16" x14ac:dyDescent="0.25">
      <c r="K253">
        <v>251</v>
      </c>
      <c r="L253">
        <v>0</v>
      </c>
      <c r="M253">
        <f>(Tabla1345[[#This Row],[Frecuencia]]/49)</f>
        <v>0</v>
      </c>
      <c r="N253">
        <f>(Tabla1345[[#This Row],[Dato]]-94.53061224)</f>
        <v>156.46938776000002</v>
      </c>
      <c r="O253">
        <f>(Tabla1345[[#This Row],[g-media]]^2)</f>
        <v>24482.669305989242</v>
      </c>
      <c r="P253">
        <f>(Tabla1345[[#This Row],[(g-media)^2]]*Tabla1345[[#This Row],[P(g)]])</f>
        <v>0</v>
      </c>
    </row>
    <row r="254" spans="11:16" x14ac:dyDescent="0.25">
      <c r="K254">
        <v>252</v>
      </c>
      <c r="L254">
        <v>0</v>
      </c>
      <c r="M254">
        <f>(Tabla1345[[#This Row],[Frecuencia]]/49)</f>
        <v>0</v>
      </c>
      <c r="N254">
        <f>(Tabla1345[[#This Row],[Dato]]-94.53061224)</f>
        <v>157.46938776000002</v>
      </c>
      <c r="O254">
        <f>(Tabla1345[[#This Row],[g-media]]^2)</f>
        <v>24796.608081509243</v>
      </c>
      <c r="P254">
        <f>(Tabla1345[[#This Row],[(g-media)^2]]*Tabla1345[[#This Row],[P(g)]])</f>
        <v>0</v>
      </c>
    </row>
    <row r="255" spans="11:16" x14ac:dyDescent="0.25">
      <c r="K255">
        <v>253</v>
      </c>
      <c r="L255">
        <v>0</v>
      </c>
      <c r="M255">
        <f>(Tabla1345[[#This Row],[Frecuencia]]/49)</f>
        <v>0</v>
      </c>
      <c r="N255">
        <f>(Tabla1345[[#This Row],[Dato]]-94.53061224)</f>
        <v>158.46938776000002</v>
      </c>
      <c r="O255">
        <f>(Tabla1345[[#This Row],[g-media]]^2)</f>
        <v>25112.546857029243</v>
      </c>
      <c r="P255">
        <f>(Tabla1345[[#This Row],[(g-media)^2]]*Tabla1345[[#This Row],[P(g)]])</f>
        <v>0</v>
      </c>
    </row>
    <row r="256" spans="11:16" x14ac:dyDescent="0.25">
      <c r="K256">
        <v>254</v>
      </c>
      <c r="L256">
        <v>0</v>
      </c>
      <c r="M256">
        <f>(Tabla1345[[#This Row],[Frecuencia]]/49)</f>
        <v>0</v>
      </c>
      <c r="N256">
        <f>(Tabla1345[[#This Row],[Dato]]-94.53061224)</f>
        <v>159.46938776000002</v>
      </c>
      <c r="O256">
        <f>(Tabla1345[[#This Row],[g-media]]^2)</f>
        <v>25430.485632549244</v>
      </c>
      <c r="P256">
        <f>(Tabla1345[[#This Row],[(g-media)^2]]*Tabla1345[[#This Row],[P(g)]])</f>
        <v>0</v>
      </c>
    </row>
    <row r="257" spans="11:16" x14ac:dyDescent="0.25">
      <c r="K257">
        <v>255</v>
      </c>
      <c r="L257">
        <v>1</v>
      </c>
      <c r="M257">
        <f>(Tabla1345[[#This Row],[Frecuencia]]/49)</f>
        <v>2.0408163265306121E-2</v>
      </c>
      <c r="N257">
        <f>(Tabla1345[[#This Row],[Dato]]-94.53061224)</f>
        <v>160.46938776000002</v>
      </c>
      <c r="O257">
        <f>(Tabla1345[[#This Row],[g-media]]^2)</f>
        <v>25750.424408069244</v>
      </c>
      <c r="P257">
        <f>(Tabla1345[[#This Row],[(g-media)^2]]*Tabla1345[[#This Row],[P(g)]])</f>
        <v>525.51886547080085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A0D-53AE-4BA7-B495-60B17FB37F73}">
  <dimension ref="B1:S257"/>
  <sheetViews>
    <sheetView zoomScale="70" zoomScaleNormal="70" workbookViewId="0">
      <selection activeCell="O2" sqref="O2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  <col min="19" max="19" width="16.42578125" customWidth="1"/>
  </cols>
  <sheetData>
    <row r="1" spans="2:19" ht="15.75" thickBot="1" x14ac:dyDescent="0.3"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R1" s="3" t="s">
        <v>6</v>
      </c>
    </row>
    <row r="2" spans="2:19" ht="15.75" thickBot="1" x14ac:dyDescent="0.3">
      <c r="B2" s="8">
        <v>0</v>
      </c>
      <c r="C2" s="8">
        <v>0</v>
      </c>
      <c r="D2" s="8">
        <v>0</v>
      </c>
      <c r="E2" s="8">
        <v>0</v>
      </c>
      <c r="F2" s="8">
        <v>35</v>
      </c>
      <c r="G2" s="8">
        <v>42</v>
      </c>
      <c r="H2" s="8">
        <v>0</v>
      </c>
      <c r="I2" s="7"/>
      <c r="K2">
        <v>0</v>
      </c>
      <c r="L2">
        <v>12</v>
      </c>
      <c r="M2">
        <f>(Tabla13456[[#This Row],[Frecuencia]]/49)</f>
        <v>0.24489795918367346</v>
      </c>
      <c r="N2">
        <f>(Tabla13456[[#This Row],[Dato]]-78.18367347)</f>
        <v>-78.183673470000002</v>
      </c>
      <c r="O2">
        <f>(Tabla13456[[#This Row],[g-media]]^2)</f>
        <v>6112.6867972635819</v>
      </c>
      <c r="P2">
        <f>(Tabla13456[[#This Row],[(g-media)^2]]*Tabla13456[[#This Row],[P(g)]])</f>
        <v>1496.9845217788363</v>
      </c>
      <c r="R2" s="2" t="s">
        <v>9</v>
      </c>
      <c r="S2">
        <f>SUM(B2:I9)</f>
        <v>3831</v>
      </c>
    </row>
    <row r="3" spans="2:19" ht="15.75" thickBot="1" x14ac:dyDescent="0.3">
      <c r="B3" s="8">
        <v>1</v>
      </c>
      <c r="C3" s="8">
        <v>5</v>
      </c>
      <c r="D3" s="8">
        <v>179</v>
      </c>
      <c r="E3" s="8">
        <v>56</v>
      </c>
      <c r="F3" s="8">
        <v>56</v>
      </c>
      <c r="G3" s="8">
        <v>50</v>
      </c>
      <c r="H3" s="8">
        <v>35</v>
      </c>
      <c r="I3" s="7"/>
      <c r="K3">
        <v>1</v>
      </c>
      <c r="L3">
        <v>2</v>
      </c>
      <c r="M3">
        <f>(Tabla13456[[#This Row],[Frecuencia]]/49)</f>
        <v>4.0816326530612242E-2</v>
      </c>
      <c r="N3">
        <f>(Tabla13456[[#This Row],[Dato]]-78.18367347)</f>
        <v>-77.183673470000002</v>
      </c>
      <c r="O3">
        <f>(Tabla13456[[#This Row],[g-media]]^2)</f>
        <v>5957.3194503235818</v>
      </c>
      <c r="P3">
        <f>(Tabla13456[[#This Row],[(g-media)^2]]*Tabla13456[[#This Row],[P(g)]])</f>
        <v>243.15589593157475</v>
      </c>
      <c r="R3" s="2" t="s">
        <v>10</v>
      </c>
      <c r="S3">
        <f>AVERAGE(B2:I9)</f>
        <v>78.183673469387756</v>
      </c>
    </row>
    <row r="4" spans="2:19" ht="15.75" thickBot="1" x14ac:dyDescent="0.3">
      <c r="B4" s="8">
        <v>1</v>
      </c>
      <c r="C4" s="8">
        <v>180</v>
      </c>
      <c r="D4" s="8">
        <v>180</v>
      </c>
      <c r="E4" s="8">
        <v>179</v>
      </c>
      <c r="F4" s="8">
        <v>79</v>
      </c>
      <c r="G4" s="8">
        <v>50</v>
      </c>
      <c r="H4" s="8">
        <v>10</v>
      </c>
      <c r="I4" s="7"/>
      <c r="K4">
        <v>2</v>
      </c>
      <c r="L4">
        <v>2</v>
      </c>
      <c r="M4">
        <f>(Tabla13456[[#This Row],[Frecuencia]]/49)</f>
        <v>4.0816326530612242E-2</v>
      </c>
      <c r="N4">
        <f>(Tabla13456[[#This Row],[Dato]]-78.18367347)</f>
        <v>-76.183673470000002</v>
      </c>
      <c r="O4">
        <f>(Tabla13456[[#This Row],[g-media]]^2)</f>
        <v>5803.9521033835817</v>
      </c>
      <c r="P4">
        <f>(Tabla13456[[#This Row],[(g-media)^2]]*Tabla13456[[#This Row],[P(g)]])</f>
        <v>236.89600421973802</v>
      </c>
      <c r="R4" s="2" t="s">
        <v>11</v>
      </c>
      <c r="S4">
        <f>SUM(Tabla13456[((g-media)^2)P(g)])</f>
        <v>7426.0533111178675</v>
      </c>
    </row>
    <row r="5" spans="2:19" ht="15.75" thickBot="1" x14ac:dyDescent="0.3">
      <c r="B5" s="8">
        <v>33</v>
      </c>
      <c r="C5" s="8">
        <v>188</v>
      </c>
      <c r="D5" s="8">
        <v>191</v>
      </c>
      <c r="E5" s="8">
        <v>190</v>
      </c>
      <c r="F5" s="8">
        <v>190</v>
      </c>
      <c r="G5" s="8">
        <v>50</v>
      </c>
      <c r="H5" s="8">
        <v>10</v>
      </c>
      <c r="I5" s="7"/>
      <c r="K5">
        <v>3</v>
      </c>
      <c r="L5">
        <v>0</v>
      </c>
      <c r="M5">
        <f>(Tabla13456[[#This Row],[Frecuencia]]/49)</f>
        <v>0</v>
      </c>
      <c r="N5">
        <f>(Tabla13456[[#This Row],[Dato]]-78.18367347)</f>
        <v>-75.183673470000002</v>
      </c>
      <c r="O5">
        <f>(Tabla13456[[#This Row],[g-media]]^2)</f>
        <v>5652.5847564435826</v>
      </c>
      <c r="P5">
        <f>(Tabla13456[[#This Row],[(g-media)^2]]*Tabla13456[[#This Row],[P(g)]])</f>
        <v>0</v>
      </c>
    </row>
    <row r="6" spans="2:19" ht="15.75" thickBot="1" x14ac:dyDescent="0.3">
      <c r="B6" s="8">
        <v>33</v>
      </c>
      <c r="C6" s="8">
        <v>200</v>
      </c>
      <c r="D6" s="8">
        <v>230</v>
      </c>
      <c r="E6" s="8">
        <v>200</v>
      </c>
      <c r="F6" s="8">
        <v>190</v>
      </c>
      <c r="G6" s="8">
        <v>190</v>
      </c>
      <c r="H6" s="8">
        <v>0</v>
      </c>
      <c r="I6" s="7"/>
      <c r="K6">
        <v>4</v>
      </c>
      <c r="L6">
        <v>0</v>
      </c>
      <c r="M6">
        <f>(Tabla13456[[#This Row],[Frecuencia]]/49)</f>
        <v>0</v>
      </c>
      <c r="N6">
        <f>(Tabla13456[[#This Row],[Dato]]-78.18367347)</f>
        <v>-74.183673470000002</v>
      </c>
      <c r="O6">
        <f>(Tabla13456[[#This Row],[g-media]]^2)</f>
        <v>5503.2174095035825</v>
      </c>
      <c r="P6">
        <f>(Tabla13456[[#This Row],[(g-media)^2]]*Tabla13456[[#This Row],[P(g)]])</f>
        <v>0</v>
      </c>
    </row>
    <row r="7" spans="2:19" ht="15.75" thickBot="1" x14ac:dyDescent="0.3">
      <c r="B7" s="8">
        <v>0</v>
      </c>
      <c r="C7" s="8">
        <v>2</v>
      </c>
      <c r="D7" s="8">
        <v>200</v>
      </c>
      <c r="E7" s="8">
        <v>190</v>
      </c>
      <c r="F7" s="8">
        <v>190</v>
      </c>
      <c r="G7" s="8">
        <v>190</v>
      </c>
      <c r="H7" s="8">
        <v>0</v>
      </c>
      <c r="I7" s="7"/>
      <c r="K7">
        <v>5</v>
      </c>
      <c r="L7">
        <v>1</v>
      </c>
      <c r="M7">
        <f>(Tabla13456[[#This Row],[Frecuencia]]/49)</f>
        <v>2.0408163265306121E-2</v>
      </c>
      <c r="N7">
        <f>(Tabla13456[[#This Row],[Dato]]-78.18367347)</f>
        <v>-73.183673470000002</v>
      </c>
      <c r="O7">
        <f>(Tabla13456[[#This Row],[g-media]]^2)</f>
        <v>5355.8500625635825</v>
      </c>
      <c r="P7">
        <f>(Tabla13456[[#This Row],[(g-media)^2]]*Tabla13456[[#This Row],[P(g)]])</f>
        <v>109.30306250129759</v>
      </c>
    </row>
    <row r="8" spans="2:19" ht="15.75" thickBot="1" x14ac:dyDescent="0.3">
      <c r="B8" s="8">
        <v>0</v>
      </c>
      <c r="C8" s="8">
        <v>0</v>
      </c>
      <c r="D8" s="8">
        <v>2</v>
      </c>
      <c r="E8" s="8">
        <v>12</v>
      </c>
      <c r="F8" s="8">
        <v>12</v>
      </c>
      <c r="G8" s="8">
        <v>0</v>
      </c>
      <c r="H8" s="8">
        <v>0</v>
      </c>
      <c r="I8" s="7"/>
      <c r="K8">
        <v>6</v>
      </c>
      <c r="L8">
        <v>0</v>
      </c>
      <c r="M8">
        <f>(Tabla13456[[#This Row],[Frecuencia]]/49)</f>
        <v>0</v>
      </c>
      <c r="N8">
        <f>(Tabla13456[[#This Row],[Dato]]-78.18367347)</f>
        <v>-72.183673470000002</v>
      </c>
      <c r="O8">
        <f>(Tabla13456[[#This Row],[g-media]]^2)</f>
        <v>5210.4827156235824</v>
      </c>
      <c r="P8">
        <f>(Tabla13456[[#This Row],[(g-media)^2]]*Tabla13456[[#This Row],[P(g)]])</f>
        <v>0</v>
      </c>
    </row>
    <row r="9" spans="2:19" x14ac:dyDescent="0.25">
      <c r="B9" s="7"/>
      <c r="C9" s="7"/>
      <c r="D9" s="7"/>
      <c r="E9" s="7"/>
      <c r="F9" s="7"/>
      <c r="G9" s="7"/>
      <c r="H9" s="7"/>
      <c r="I9" s="7"/>
      <c r="K9">
        <v>7</v>
      </c>
      <c r="L9">
        <v>0</v>
      </c>
      <c r="M9">
        <f>(Tabla13456[[#This Row],[Frecuencia]]/49)</f>
        <v>0</v>
      </c>
      <c r="N9">
        <f>(Tabla13456[[#This Row],[Dato]]-78.18367347)</f>
        <v>-71.183673470000002</v>
      </c>
      <c r="O9">
        <f>(Tabla13456[[#This Row],[g-media]]^2)</f>
        <v>5067.1153686835823</v>
      </c>
      <c r="P9">
        <f>(Tabla13456[[#This Row],[(g-media)^2]]*Tabla13456[[#This Row],[P(g)]])</f>
        <v>0</v>
      </c>
    </row>
    <row r="10" spans="2:19" x14ac:dyDescent="0.25">
      <c r="K10">
        <v>8</v>
      </c>
      <c r="L10">
        <v>0</v>
      </c>
      <c r="M10">
        <f>(Tabla13456[[#This Row],[Frecuencia]]/49)</f>
        <v>0</v>
      </c>
      <c r="N10">
        <f>(Tabla13456[[#This Row],[Dato]]-78.18367347)</f>
        <v>-70.183673470000002</v>
      </c>
      <c r="O10">
        <f>(Tabla13456[[#This Row],[g-media]]^2)</f>
        <v>4925.7480217435823</v>
      </c>
      <c r="P10">
        <f>(Tabla13456[[#This Row],[(g-media)^2]]*Tabla13456[[#This Row],[P(g)]])</f>
        <v>0</v>
      </c>
    </row>
    <row r="11" spans="2:19" x14ac:dyDescent="0.25">
      <c r="K11">
        <v>9</v>
      </c>
      <c r="L11">
        <v>0</v>
      </c>
      <c r="M11">
        <f>(Tabla13456[[#This Row],[Frecuencia]]/49)</f>
        <v>0</v>
      </c>
      <c r="N11">
        <f>(Tabla13456[[#This Row],[Dato]]-78.18367347)</f>
        <v>-69.183673470000002</v>
      </c>
      <c r="O11">
        <f>(Tabla13456[[#This Row],[g-media]]^2)</f>
        <v>4786.3806748035822</v>
      </c>
      <c r="P11">
        <f>(Tabla13456[[#This Row],[(g-media)^2]]*Tabla13456[[#This Row],[P(g)]])</f>
        <v>0</v>
      </c>
    </row>
    <row r="12" spans="2:19" x14ac:dyDescent="0.25">
      <c r="K12">
        <v>10</v>
      </c>
      <c r="L12">
        <v>2</v>
      </c>
      <c r="M12">
        <f>(Tabla13456[[#This Row],[Frecuencia]]/49)</f>
        <v>4.0816326530612242E-2</v>
      </c>
      <c r="N12">
        <f>(Tabla13456[[#This Row],[Dato]]-78.18367347)</f>
        <v>-68.183673470000002</v>
      </c>
      <c r="O12">
        <f>(Tabla13456[[#This Row],[g-media]]^2)</f>
        <v>4649.0133278635822</v>
      </c>
      <c r="P12">
        <f>(Tabla13456[[#This Row],[(g-media)^2]]*Tabla13456[[#This Row],[P(g)]])</f>
        <v>189.75564603524825</v>
      </c>
    </row>
    <row r="13" spans="2:19" x14ac:dyDescent="0.25">
      <c r="K13">
        <v>11</v>
      </c>
      <c r="L13">
        <v>0</v>
      </c>
      <c r="M13">
        <f>(Tabla13456[[#This Row],[Frecuencia]]/49)</f>
        <v>0</v>
      </c>
      <c r="N13">
        <f>(Tabla13456[[#This Row],[Dato]]-78.18367347)</f>
        <v>-67.183673470000002</v>
      </c>
      <c r="O13">
        <f>(Tabla13456[[#This Row],[g-media]]^2)</f>
        <v>4513.6459809235821</v>
      </c>
      <c r="P13">
        <f>(Tabla13456[[#This Row],[(g-media)^2]]*Tabla13456[[#This Row],[P(g)]])</f>
        <v>0</v>
      </c>
    </row>
    <row r="14" spans="2:19" x14ac:dyDescent="0.25">
      <c r="K14">
        <v>12</v>
      </c>
      <c r="L14">
        <v>2</v>
      </c>
      <c r="M14">
        <f>(Tabla13456[[#This Row],[Frecuencia]]/49)</f>
        <v>4.0816326530612242E-2</v>
      </c>
      <c r="N14">
        <f>(Tabla13456[[#This Row],[Dato]]-78.18367347)</f>
        <v>-66.183673470000002</v>
      </c>
      <c r="O14">
        <f>(Tabla13456[[#This Row],[g-media]]^2)</f>
        <v>4380.278633983582</v>
      </c>
      <c r="P14">
        <f>(Tabla13456[[#This Row],[(g-media)^2]]*Tabla13456[[#This Row],[P(g)]])</f>
        <v>178.78688301973804</v>
      </c>
    </row>
    <row r="15" spans="2:19" x14ac:dyDescent="0.25">
      <c r="K15">
        <v>13</v>
      </c>
      <c r="L15">
        <v>0</v>
      </c>
      <c r="M15">
        <f>(Tabla13456[[#This Row],[Frecuencia]]/49)</f>
        <v>0</v>
      </c>
      <c r="N15">
        <f>(Tabla13456[[#This Row],[Dato]]-78.18367347)</f>
        <v>-65.183673470000002</v>
      </c>
      <c r="O15">
        <f>(Tabla13456[[#This Row],[g-media]]^2)</f>
        <v>4248.911287043582</v>
      </c>
      <c r="P15">
        <f>(Tabla13456[[#This Row],[(g-media)^2]]*Tabla13456[[#This Row],[P(g)]])</f>
        <v>0</v>
      </c>
    </row>
    <row r="16" spans="2:19" x14ac:dyDescent="0.25">
      <c r="K16">
        <v>14</v>
      </c>
      <c r="L16">
        <v>0</v>
      </c>
      <c r="M16">
        <f>(Tabla13456[[#This Row],[Frecuencia]]/49)</f>
        <v>0</v>
      </c>
      <c r="N16">
        <f>(Tabla13456[[#This Row],[Dato]]-78.18367347)</f>
        <v>-64.183673470000002</v>
      </c>
      <c r="O16">
        <f>(Tabla13456[[#This Row],[g-media]]^2)</f>
        <v>4119.5439401035819</v>
      </c>
      <c r="P16">
        <f>(Tabla13456[[#This Row],[(g-media)^2]]*Tabla13456[[#This Row],[P(g)]])</f>
        <v>0</v>
      </c>
    </row>
    <row r="17" spans="11:16" x14ac:dyDescent="0.25">
      <c r="K17">
        <v>15</v>
      </c>
      <c r="L17">
        <v>0</v>
      </c>
      <c r="M17">
        <f>(Tabla13456[[#This Row],[Frecuencia]]/49)</f>
        <v>0</v>
      </c>
      <c r="N17">
        <f>(Tabla13456[[#This Row],[Dato]]-78.18367347)</f>
        <v>-63.183673470000002</v>
      </c>
      <c r="O17">
        <f>(Tabla13456[[#This Row],[g-media]]^2)</f>
        <v>3992.1765931635823</v>
      </c>
      <c r="P17">
        <f>(Tabla13456[[#This Row],[(g-media)^2]]*Tabla13456[[#This Row],[P(g)]])</f>
        <v>0</v>
      </c>
    </row>
    <row r="18" spans="11:16" x14ac:dyDescent="0.25">
      <c r="K18">
        <v>16</v>
      </c>
      <c r="L18">
        <v>0</v>
      </c>
      <c r="M18">
        <f>(Tabla13456[[#This Row],[Frecuencia]]/49)</f>
        <v>0</v>
      </c>
      <c r="N18">
        <f>(Tabla13456[[#This Row],[Dato]]-78.18367347)</f>
        <v>-62.183673470000002</v>
      </c>
      <c r="O18">
        <f>(Tabla13456[[#This Row],[g-media]]^2)</f>
        <v>3866.8092462235822</v>
      </c>
      <c r="P18">
        <f>(Tabla13456[[#This Row],[(g-media)^2]]*Tabla13456[[#This Row],[P(g)]])</f>
        <v>0</v>
      </c>
    </row>
    <row r="19" spans="11:16" x14ac:dyDescent="0.25">
      <c r="K19">
        <v>17</v>
      </c>
      <c r="L19">
        <v>0</v>
      </c>
      <c r="M19">
        <f>(Tabla13456[[#This Row],[Frecuencia]]/49)</f>
        <v>0</v>
      </c>
      <c r="N19">
        <f>(Tabla13456[[#This Row],[Dato]]-78.18367347)</f>
        <v>-61.183673470000002</v>
      </c>
      <c r="O19">
        <f>(Tabla13456[[#This Row],[g-media]]^2)</f>
        <v>3743.4418992835822</v>
      </c>
      <c r="P19">
        <f>(Tabla13456[[#This Row],[(g-media)^2]]*Tabla13456[[#This Row],[P(g)]])</f>
        <v>0</v>
      </c>
    </row>
    <row r="20" spans="11:16" x14ac:dyDescent="0.25">
      <c r="K20">
        <v>18</v>
      </c>
      <c r="L20">
        <v>0</v>
      </c>
      <c r="M20">
        <f>(Tabla13456[[#This Row],[Frecuencia]]/49)</f>
        <v>0</v>
      </c>
      <c r="N20">
        <f>(Tabla13456[[#This Row],[Dato]]-78.18367347)</f>
        <v>-60.183673470000002</v>
      </c>
      <c r="O20">
        <f>(Tabla13456[[#This Row],[g-media]]^2)</f>
        <v>3622.0745523435821</v>
      </c>
      <c r="P20">
        <f>(Tabla13456[[#This Row],[(g-media)^2]]*Tabla13456[[#This Row],[P(g)]])</f>
        <v>0</v>
      </c>
    </row>
    <row r="21" spans="11:16" x14ac:dyDescent="0.25">
      <c r="K21">
        <v>19</v>
      </c>
      <c r="L21">
        <v>0</v>
      </c>
      <c r="M21">
        <f>(Tabla13456[[#This Row],[Frecuencia]]/49)</f>
        <v>0</v>
      </c>
      <c r="N21">
        <f>(Tabla13456[[#This Row],[Dato]]-78.18367347)</f>
        <v>-59.183673470000002</v>
      </c>
      <c r="O21">
        <f>(Tabla13456[[#This Row],[g-media]]^2)</f>
        <v>3502.7072054035821</v>
      </c>
      <c r="P21">
        <f>(Tabla13456[[#This Row],[(g-media)^2]]*Tabla13456[[#This Row],[P(g)]])</f>
        <v>0</v>
      </c>
    </row>
    <row r="22" spans="11:16" x14ac:dyDescent="0.25">
      <c r="K22">
        <v>20</v>
      </c>
      <c r="L22">
        <v>0</v>
      </c>
      <c r="M22">
        <f>(Tabla13456[[#This Row],[Frecuencia]]/49)</f>
        <v>0</v>
      </c>
      <c r="N22">
        <f>(Tabla13456[[#This Row],[Dato]]-78.18367347)</f>
        <v>-58.183673470000002</v>
      </c>
      <c r="O22">
        <f>(Tabla13456[[#This Row],[g-media]]^2)</f>
        <v>3385.339858463582</v>
      </c>
      <c r="P22">
        <f>(Tabla13456[[#This Row],[(g-media)^2]]*Tabla13456[[#This Row],[P(g)]])</f>
        <v>0</v>
      </c>
    </row>
    <row r="23" spans="11:16" x14ac:dyDescent="0.25">
      <c r="K23">
        <v>21</v>
      </c>
      <c r="L23">
        <v>0</v>
      </c>
      <c r="M23">
        <f>(Tabla13456[[#This Row],[Frecuencia]]/49)</f>
        <v>0</v>
      </c>
      <c r="N23">
        <f>(Tabla13456[[#This Row],[Dato]]-78.18367347)</f>
        <v>-57.183673470000002</v>
      </c>
      <c r="O23">
        <f>(Tabla13456[[#This Row],[g-media]]^2)</f>
        <v>3269.9725115235819</v>
      </c>
      <c r="P23">
        <f>(Tabla13456[[#This Row],[(g-media)^2]]*Tabla13456[[#This Row],[P(g)]])</f>
        <v>0</v>
      </c>
    </row>
    <row r="24" spans="11:16" x14ac:dyDescent="0.25">
      <c r="K24">
        <v>22</v>
      </c>
      <c r="L24">
        <v>0</v>
      </c>
      <c r="M24">
        <f>(Tabla13456[[#This Row],[Frecuencia]]/49)</f>
        <v>0</v>
      </c>
      <c r="N24">
        <f>(Tabla13456[[#This Row],[Dato]]-78.18367347)</f>
        <v>-56.183673470000002</v>
      </c>
      <c r="O24">
        <f>(Tabla13456[[#This Row],[g-media]]^2)</f>
        <v>3156.6051645835819</v>
      </c>
      <c r="P24">
        <f>(Tabla13456[[#This Row],[(g-media)^2]]*Tabla13456[[#This Row],[P(g)]])</f>
        <v>0</v>
      </c>
    </row>
    <row r="25" spans="11:16" x14ac:dyDescent="0.25">
      <c r="K25">
        <v>23</v>
      </c>
      <c r="L25">
        <v>0</v>
      </c>
      <c r="M25">
        <f>(Tabla13456[[#This Row],[Frecuencia]]/49)</f>
        <v>0</v>
      </c>
      <c r="N25">
        <f>(Tabla13456[[#This Row],[Dato]]-78.18367347)</f>
        <v>-55.183673470000002</v>
      </c>
      <c r="O25">
        <f>(Tabla13456[[#This Row],[g-media]]^2)</f>
        <v>3045.2378176435823</v>
      </c>
      <c r="P25">
        <f>(Tabla13456[[#This Row],[(g-media)^2]]*Tabla13456[[#This Row],[P(g)]])</f>
        <v>0</v>
      </c>
    </row>
    <row r="26" spans="11:16" x14ac:dyDescent="0.25">
      <c r="K26">
        <v>24</v>
      </c>
      <c r="L26">
        <v>0</v>
      </c>
      <c r="M26">
        <f>(Tabla13456[[#This Row],[Frecuencia]]/49)</f>
        <v>0</v>
      </c>
      <c r="N26">
        <f>(Tabla13456[[#This Row],[Dato]]-78.18367347)</f>
        <v>-54.183673470000002</v>
      </c>
      <c r="O26">
        <f>(Tabla13456[[#This Row],[g-media]]^2)</f>
        <v>2935.8704707035822</v>
      </c>
      <c r="P26">
        <f>(Tabla13456[[#This Row],[(g-media)^2]]*Tabla13456[[#This Row],[P(g)]])</f>
        <v>0</v>
      </c>
    </row>
    <row r="27" spans="11:16" x14ac:dyDescent="0.25">
      <c r="K27">
        <v>25</v>
      </c>
      <c r="L27">
        <v>0</v>
      </c>
      <c r="M27">
        <f>(Tabla13456[[#This Row],[Frecuencia]]/49)</f>
        <v>0</v>
      </c>
      <c r="N27">
        <f>(Tabla13456[[#This Row],[Dato]]-78.18367347)</f>
        <v>-53.183673470000002</v>
      </c>
      <c r="O27">
        <f>(Tabla13456[[#This Row],[g-media]]^2)</f>
        <v>2828.5031237635822</v>
      </c>
      <c r="P27">
        <f>(Tabla13456[[#This Row],[(g-media)^2]]*Tabla13456[[#This Row],[P(g)]])</f>
        <v>0</v>
      </c>
    </row>
    <row r="28" spans="11:16" x14ac:dyDescent="0.25">
      <c r="K28">
        <v>26</v>
      </c>
      <c r="L28">
        <v>0</v>
      </c>
      <c r="M28">
        <f>(Tabla13456[[#This Row],[Frecuencia]]/49)</f>
        <v>0</v>
      </c>
      <c r="N28">
        <f>(Tabla13456[[#This Row],[Dato]]-78.18367347)</f>
        <v>-52.183673470000002</v>
      </c>
      <c r="O28">
        <f>(Tabla13456[[#This Row],[g-media]]^2)</f>
        <v>2723.1357768235821</v>
      </c>
      <c r="P28">
        <f>(Tabla13456[[#This Row],[(g-media)^2]]*Tabla13456[[#This Row],[P(g)]])</f>
        <v>0</v>
      </c>
    </row>
    <row r="29" spans="11:16" x14ac:dyDescent="0.25">
      <c r="K29">
        <v>27</v>
      </c>
      <c r="L29">
        <v>0</v>
      </c>
      <c r="M29">
        <f>(Tabla13456[[#This Row],[Frecuencia]]/49)</f>
        <v>0</v>
      </c>
      <c r="N29">
        <f>(Tabla13456[[#This Row],[Dato]]-78.18367347)</f>
        <v>-51.183673470000002</v>
      </c>
      <c r="O29">
        <f>(Tabla13456[[#This Row],[g-media]]^2)</f>
        <v>2619.768429883582</v>
      </c>
      <c r="P29">
        <f>(Tabla13456[[#This Row],[(g-media)^2]]*Tabla13456[[#This Row],[P(g)]])</f>
        <v>0</v>
      </c>
    </row>
    <row r="30" spans="11:16" x14ac:dyDescent="0.25">
      <c r="K30">
        <v>28</v>
      </c>
      <c r="L30">
        <v>0</v>
      </c>
      <c r="M30">
        <f>(Tabla13456[[#This Row],[Frecuencia]]/49)</f>
        <v>0</v>
      </c>
      <c r="N30">
        <f>(Tabla13456[[#This Row],[Dato]]-78.18367347)</f>
        <v>-50.183673470000002</v>
      </c>
      <c r="O30">
        <f>(Tabla13456[[#This Row],[g-media]]^2)</f>
        <v>2518.401082943582</v>
      </c>
      <c r="P30">
        <f>(Tabla13456[[#This Row],[(g-media)^2]]*Tabla13456[[#This Row],[P(g)]])</f>
        <v>0</v>
      </c>
    </row>
    <row r="31" spans="11:16" x14ac:dyDescent="0.25">
      <c r="K31">
        <v>29</v>
      </c>
      <c r="L31">
        <v>0</v>
      </c>
      <c r="M31">
        <f>(Tabla13456[[#This Row],[Frecuencia]]/49)</f>
        <v>0</v>
      </c>
      <c r="N31">
        <f>(Tabla13456[[#This Row],[Dato]]-78.18367347)</f>
        <v>-49.183673470000002</v>
      </c>
      <c r="O31">
        <f>(Tabla13456[[#This Row],[g-media]]^2)</f>
        <v>2419.0337360035819</v>
      </c>
      <c r="P31">
        <f>(Tabla13456[[#This Row],[(g-media)^2]]*Tabla13456[[#This Row],[P(g)]])</f>
        <v>0</v>
      </c>
    </row>
    <row r="32" spans="11:16" x14ac:dyDescent="0.25">
      <c r="K32">
        <v>30</v>
      </c>
      <c r="L32">
        <v>0</v>
      </c>
      <c r="M32">
        <f>(Tabla13456[[#This Row],[Frecuencia]]/49)</f>
        <v>0</v>
      </c>
      <c r="N32">
        <f>(Tabla13456[[#This Row],[Dato]]-78.18367347)</f>
        <v>-48.183673470000002</v>
      </c>
      <c r="O32">
        <f>(Tabla13456[[#This Row],[g-media]]^2)</f>
        <v>2321.6663890635818</v>
      </c>
      <c r="P32">
        <f>(Tabla13456[[#This Row],[(g-media)^2]]*Tabla13456[[#This Row],[P(g)]])</f>
        <v>0</v>
      </c>
    </row>
    <row r="33" spans="11:16" x14ac:dyDescent="0.25">
      <c r="K33">
        <v>31</v>
      </c>
      <c r="L33">
        <v>0</v>
      </c>
      <c r="M33">
        <f>(Tabla13456[[#This Row],[Frecuencia]]/49)</f>
        <v>0</v>
      </c>
      <c r="N33">
        <f>(Tabla13456[[#This Row],[Dato]]-78.18367347)</f>
        <v>-47.183673470000002</v>
      </c>
      <c r="O33">
        <f>(Tabla13456[[#This Row],[g-media]]^2)</f>
        <v>2226.2990421235822</v>
      </c>
      <c r="P33">
        <f>(Tabla13456[[#This Row],[(g-media)^2]]*Tabla13456[[#This Row],[P(g)]])</f>
        <v>0</v>
      </c>
    </row>
    <row r="34" spans="11:16" x14ac:dyDescent="0.25">
      <c r="K34">
        <v>32</v>
      </c>
      <c r="L34">
        <v>0</v>
      </c>
      <c r="M34">
        <f>(Tabla13456[[#This Row],[Frecuencia]]/49)</f>
        <v>0</v>
      </c>
      <c r="N34">
        <f>(Tabla13456[[#This Row],[Dato]]-78.18367347)</f>
        <v>-46.183673470000002</v>
      </c>
      <c r="O34">
        <f>(Tabla13456[[#This Row],[g-media]]^2)</f>
        <v>2132.9316951835822</v>
      </c>
      <c r="P34">
        <f>(Tabla13456[[#This Row],[(g-media)^2]]*Tabla13456[[#This Row],[P(g)]])</f>
        <v>0</v>
      </c>
    </row>
    <row r="35" spans="11:16" x14ac:dyDescent="0.25">
      <c r="K35">
        <v>33</v>
      </c>
      <c r="L35">
        <v>2</v>
      </c>
      <c r="M35">
        <f>(Tabla13456[[#This Row],[Frecuencia]]/49)</f>
        <v>4.0816326530612242E-2</v>
      </c>
      <c r="N35">
        <f>(Tabla13456[[#This Row],[Dato]]-78.18367347)</f>
        <v>-45.183673470000002</v>
      </c>
      <c r="O35">
        <f>(Tabla13456[[#This Row],[g-media]]^2)</f>
        <v>2041.5643482435821</v>
      </c>
      <c r="P35">
        <f>(Tabla13456[[#This Row],[(g-media)^2]]*Tabla13456[[#This Row],[P(g)]])</f>
        <v>83.329157071166605</v>
      </c>
    </row>
    <row r="36" spans="11:16" x14ac:dyDescent="0.25">
      <c r="K36">
        <v>34</v>
      </c>
      <c r="L36">
        <v>0</v>
      </c>
      <c r="M36">
        <f>(Tabla13456[[#This Row],[Frecuencia]]/49)</f>
        <v>0</v>
      </c>
      <c r="N36">
        <f>(Tabla13456[[#This Row],[Dato]]-78.18367347)</f>
        <v>-44.183673470000002</v>
      </c>
      <c r="O36">
        <f>(Tabla13456[[#This Row],[g-media]]^2)</f>
        <v>1952.1970013035821</v>
      </c>
      <c r="P36">
        <f>(Tabla13456[[#This Row],[(g-media)^2]]*Tabla13456[[#This Row],[P(g)]])</f>
        <v>0</v>
      </c>
    </row>
    <row r="37" spans="11:16" x14ac:dyDescent="0.25">
      <c r="K37">
        <v>35</v>
      </c>
      <c r="L37">
        <v>2</v>
      </c>
      <c r="M37">
        <f>(Tabla13456[[#This Row],[Frecuencia]]/49)</f>
        <v>4.0816326530612242E-2</v>
      </c>
      <c r="N37">
        <f>(Tabla13456[[#This Row],[Dato]]-78.18367347)</f>
        <v>-43.183673470000002</v>
      </c>
      <c r="O37">
        <f>(Tabla13456[[#This Row],[g-media]]^2)</f>
        <v>1864.829654363582</v>
      </c>
      <c r="P37">
        <f>(Tabla13456[[#This Row],[(g-media)^2]]*Tabla13456[[#This Row],[P(g)]])</f>
        <v>76.115496096472725</v>
      </c>
    </row>
    <row r="38" spans="11:16" x14ac:dyDescent="0.25">
      <c r="K38">
        <v>36</v>
      </c>
      <c r="L38">
        <v>0</v>
      </c>
      <c r="M38">
        <f>(Tabla13456[[#This Row],[Frecuencia]]/49)</f>
        <v>0</v>
      </c>
      <c r="N38">
        <f>(Tabla13456[[#This Row],[Dato]]-78.18367347)</f>
        <v>-42.183673470000002</v>
      </c>
      <c r="O38">
        <f>(Tabla13456[[#This Row],[g-media]]^2)</f>
        <v>1779.4623074235819</v>
      </c>
      <c r="P38">
        <f>(Tabla13456[[#This Row],[(g-media)^2]]*Tabla13456[[#This Row],[P(g)]])</f>
        <v>0</v>
      </c>
    </row>
    <row r="39" spans="11:16" x14ac:dyDescent="0.25">
      <c r="K39">
        <v>37</v>
      </c>
      <c r="L39">
        <v>0</v>
      </c>
      <c r="M39">
        <f>(Tabla13456[[#This Row],[Frecuencia]]/49)</f>
        <v>0</v>
      </c>
      <c r="N39">
        <f>(Tabla13456[[#This Row],[Dato]]-78.18367347)</f>
        <v>-41.183673470000002</v>
      </c>
      <c r="O39">
        <f>(Tabla13456[[#This Row],[g-media]]^2)</f>
        <v>1696.0949604835821</v>
      </c>
      <c r="P39">
        <f>(Tabla13456[[#This Row],[(g-media)^2]]*Tabla13456[[#This Row],[P(g)]])</f>
        <v>0</v>
      </c>
    </row>
    <row r="40" spans="11:16" x14ac:dyDescent="0.25">
      <c r="K40">
        <v>38</v>
      </c>
      <c r="L40">
        <v>0</v>
      </c>
      <c r="M40">
        <f>(Tabla13456[[#This Row],[Frecuencia]]/49)</f>
        <v>0</v>
      </c>
      <c r="N40">
        <f>(Tabla13456[[#This Row],[Dato]]-78.18367347)</f>
        <v>-40.183673470000002</v>
      </c>
      <c r="O40">
        <f>(Tabla13456[[#This Row],[g-media]]^2)</f>
        <v>1614.727613543582</v>
      </c>
      <c r="P40">
        <f>(Tabla13456[[#This Row],[(g-media)^2]]*Tabla13456[[#This Row],[P(g)]])</f>
        <v>0</v>
      </c>
    </row>
    <row r="41" spans="11:16" x14ac:dyDescent="0.25">
      <c r="K41">
        <v>39</v>
      </c>
      <c r="L41">
        <v>0</v>
      </c>
      <c r="M41">
        <f>(Tabla13456[[#This Row],[Frecuencia]]/49)</f>
        <v>0</v>
      </c>
      <c r="N41">
        <f>(Tabla13456[[#This Row],[Dato]]-78.18367347)</f>
        <v>-39.183673470000002</v>
      </c>
      <c r="O41">
        <f>(Tabla13456[[#This Row],[g-media]]^2)</f>
        <v>1535.360266603582</v>
      </c>
      <c r="P41">
        <f>(Tabla13456[[#This Row],[(g-media)^2]]*Tabla13456[[#This Row],[P(g)]])</f>
        <v>0</v>
      </c>
    </row>
    <row r="42" spans="11:16" x14ac:dyDescent="0.25">
      <c r="K42">
        <v>40</v>
      </c>
      <c r="L42">
        <v>0</v>
      </c>
      <c r="M42">
        <f>(Tabla13456[[#This Row],[Frecuencia]]/49)</f>
        <v>0</v>
      </c>
      <c r="N42">
        <f>(Tabla13456[[#This Row],[Dato]]-78.18367347)</f>
        <v>-38.183673470000002</v>
      </c>
      <c r="O42">
        <f>(Tabla13456[[#This Row],[g-media]]^2)</f>
        <v>1457.9929196635819</v>
      </c>
      <c r="P42">
        <f>(Tabla13456[[#This Row],[(g-media)^2]]*Tabla13456[[#This Row],[P(g)]])</f>
        <v>0</v>
      </c>
    </row>
    <row r="43" spans="11:16" x14ac:dyDescent="0.25">
      <c r="K43">
        <v>41</v>
      </c>
      <c r="L43">
        <v>0</v>
      </c>
      <c r="M43">
        <f>(Tabla13456[[#This Row],[Frecuencia]]/49)</f>
        <v>0</v>
      </c>
      <c r="N43">
        <f>(Tabla13456[[#This Row],[Dato]]-78.18367347)</f>
        <v>-37.183673470000002</v>
      </c>
      <c r="O43">
        <f>(Tabla13456[[#This Row],[g-media]]^2)</f>
        <v>1382.6255727235821</v>
      </c>
      <c r="P43">
        <f>(Tabla13456[[#This Row],[(g-media)^2]]*Tabla13456[[#This Row],[P(g)]])</f>
        <v>0</v>
      </c>
    </row>
    <row r="44" spans="11:16" x14ac:dyDescent="0.25">
      <c r="K44">
        <v>42</v>
      </c>
      <c r="L44">
        <v>1</v>
      </c>
      <c r="M44">
        <f>(Tabla13456[[#This Row],[Frecuencia]]/49)</f>
        <v>2.0408163265306121E-2</v>
      </c>
      <c r="N44">
        <f>(Tabla13456[[#This Row],[Dato]]-78.18367347)</f>
        <v>-36.183673470000002</v>
      </c>
      <c r="O44">
        <f>(Tabla13456[[#This Row],[g-media]]^2)</f>
        <v>1309.258225783582</v>
      </c>
      <c r="P44">
        <f>(Tabla13456[[#This Row],[(g-media)^2]]*Tabla13456[[#This Row],[P(g)]])</f>
        <v>26.719555628236364</v>
      </c>
    </row>
    <row r="45" spans="11:16" x14ac:dyDescent="0.25">
      <c r="K45">
        <v>43</v>
      </c>
      <c r="L45">
        <v>0</v>
      </c>
      <c r="M45">
        <f>(Tabla13456[[#This Row],[Frecuencia]]/49)</f>
        <v>0</v>
      </c>
      <c r="N45">
        <f>(Tabla13456[[#This Row],[Dato]]-78.18367347)</f>
        <v>-35.183673470000002</v>
      </c>
      <c r="O45">
        <f>(Tabla13456[[#This Row],[g-media]]^2)</f>
        <v>1237.890878843582</v>
      </c>
      <c r="P45">
        <f>(Tabla13456[[#This Row],[(g-media)^2]]*Tabla13456[[#This Row],[P(g)]])</f>
        <v>0</v>
      </c>
    </row>
    <row r="46" spans="11:16" x14ac:dyDescent="0.25">
      <c r="K46">
        <v>44</v>
      </c>
      <c r="L46">
        <v>0</v>
      </c>
      <c r="M46">
        <f>(Tabla13456[[#This Row],[Frecuencia]]/49)</f>
        <v>0</v>
      </c>
      <c r="N46">
        <f>(Tabla13456[[#This Row],[Dato]]-78.18367347)</f>
        <v>-34.183673470000002</v>
      </c>
      <c r="O46">
        <f>(Tabla13456[[#This Row],[g-media]]^2)</f>
        <v>1168.5235319035819</v>
      </c>
      <c r="P46">
        <f>(Tabla13456[[#This Row],[(g-media)^2]]*Tabla13456[[#This Row],[P(g)]])</f>
        <v>0</v>
      </c>
    </row>
    <row r="47" spans="11:16" x14ac:dyDescent="0.25">
      <c r="K47">
        <v>45</v>
      </c>
      <c r="L47">
        <v>0</v>
      </c>
      <c r="M47">
        <f>(Tabla13456[[#This Row],[Frecuencia]]/49)</f>
        <v>0</v>
      </c>
      <c r="N47">
        <f>(Tabla13456[[#This Row],[Dato]]-78.18367347)</f>
        <v>-33.183673470000002</v>
      </c>
      <c r="O47">
        <f>(Tabla13456[[#This Row],[g-media]]^2)</f>
        <v>1101.1561849635821</v>
      </c>
      <c r="P47">
        <f>(Tabla13456[[#This Row],[(g-media)^2]]*Tabla13456[[#This Row],[P(g)]])</f>
        <v>0</v>
      </c>
    </row>
    <row r="48" spans="11:16" x14ac:dyDescent="0.25">
      <c r="K48">
        <v>46</v>
      </c>
      <c r="L48">
        <v>0</v>
      </c>
      <c r="M48">
        <f>(Tabla13456[[#This Row],[Frecuencia]]/49)</f>
        <v>0</v>
      </c>
      <c r="N48">
        <f>(Tabla13456[[#This Row],[Dato]]-78.18367347)</f>
        <v>-32.183673470000002</v>
      </c>
      <c r="O48">
        <f>(Tabla13456[[#This Row],[g-media]]^2)</f>
        <v>1035.788838023582</v>
      </c>
      <c r="P48">
        <f>(Tabla13456[[#This Row],[(g-media)^2]]*Tabla13456[[#This Row],[P(g)]])</f>
        <v>0</v>
      </c>
    </row>
    <row r="49" spans="11:16" x14ac:dyDescent="0.25">
      <c r="K49">
        <v>47</v>
      </c>
      <c r="L49">
        <v>0</v>
      </c>
      <c r="M49">
        <f>(Tabla13456[[#This Row],[Frecuencia]]/49)</f>
        <v>0</v>
      </c>
      <c r="N49">
        <f>(Tabla13456[[#This Row],[Dato]]-78.18367347)</f>
        <v>-31.183673470000002</v>
      </c>
      <c r="O49">
        <f>(Tabla13456[[#This Row],[g-media]]^2)</f>
        <v>972.42149108358194</v>
      </c>
      <c r="P49">
        <f>(Tabla13456[[#This Row],[(g-media)^2]]*Tabla13456[[#This Row],[P(g)]])</f>
        <v>0</v>
      </c>
    </row>
    <row r="50" spans="11:16" x14ac:dyDescent="0.25">
      <c r="K50">
        <v>48</v>
      </c>
      <c r="L50">
        <v>0</v>
      </c>
      <c r="M50">
        <f>(Tabla13456[[#This Row],[Frecuencia]]/49)</f>
        <v>0</v>
      </c>
      <c r="N50">
        <f>(Tabla13456[[#This Row],[Dato]]-78.18367347)</f>
        <v>-30.183673470000002</v>
      </c>
      <c r="O50">
        <f>(Tabla13456[[#This Row],[g-media]]^2)</f>
        <v>911.05414414358199</v>
      </c>
      <c r="P50">
        <f>(Tabla13456[[#This Row],[(g-media)^2]]*Tabla13456[[#This Row],[P(g)]])</f>
        <v>0</v>
      </c>
    </row>
    <row r="51" spans="11:16" x14ac:dyDescent="0.25">
      <c r="K51">
        <v>49</v>
      </c>
      <c r="L51">
        <v>0</v>
      </c>
      <c r="M51">
        <f>(Tabla13456[[#This Row],[Frecuencia]]/49)</f>
        <v>0</v>
      </c>
      <c r="N51">
        <f>(Tabla13456[[#This Row],[Dato]]-78.18367347)</f>
        <v>-29.183673470000002</v>
      </c>
      <c r="O51">
        <f>(Tabla13456[[#This Row],[g-media]]^2)</f>
        <v>851.68679720358193</v>
      </c>
      <c r="P51">
        <f>(Tabla13456[[#This Row],[(g-media)^2]]*Tabla13456[[#This Row],[P(g)]])</f>
        <v>0</v>
      </c>
    </row>
    <row r="52" spans="11:16" x14ac:dyDescent="0.25">
      <c r="K52">
        <v>50</v>
      </c>
      <c r="L52">
        <v>3</v>
      </c>
      <c r="M52">
        <f>(Tabla13456[[#This Row],[Frecuencia]]/49)</f>
        <v>6.1224489795918366E-2</v>
      </c>
      <c r="N52">
        <f>(Tabla13456[[#This Row],[Dato]]-78.18367347)</f>
        <v>-28.183673470000002</v>
      </c>
      <c r="O52">
        <f>(Tabla13456[[#This Row],[g-media]]^2)</f>
        <v>794.31945026358198</v>
      </c>
      <c r="P52">
        <f>(Tabla13456[[#This Row],[(g-media)^2]]*Tabla13456[[#This Row],[P(g)]])</f>
        <v>48.631803077362164</v>
      </c>
    </row>
    <row r="53" spans="11:16" x14ac:dyDescent="0.25">
      <c r="K53">
        <v>51</v>
      </c>
      <c r="L53">
        <v>0</v>
      </c>
      <c r="M53">
        <f>(Tabla13456[[#This Row],[Frecuencia]]/49)</f>
        <v>0</v>
      </c>
      <c r="N53">
        <f>(Tabla13456[[#This Row],[Dato]]-78.18367347)</f>
        <v>-27.183673470000002</v>
      </c>
      <c r="O53">
        <f>(Tabla13456[[#This Row],[g-media]]^2)</f>
        <v>738.95210332358192</v>
      </c>
      <c r="P53">
        <f>(Tabla13456[[#This Row],[(g-media)^2]]*Tabla13456[[#This Row],[P(g)]])</f>
        <v>0</v>
      </c>
    </row>
    <row r="54" spans="11:16" x14ac:dyDescent="0.25">
      <c r="K54">
        <v>52</v>
      </c>
      <c r="L54">
        <v>0</v>
      </c>
      <c r="M54">
        <f>(Tabla13456[[#This Row],[Frecuencia]]/49)</f>
        <v>0</v>
      </c>
      <c r="N54">
        <f>(Tabla13456[[#This Row],[Dato]]-78.18367347)</f>
        <v>-26.183673470000002</v>
      </c>
      <c r="O54">
        <f>(Tabla13456[[#This Row],[g-media]]^2)</f>
        <v>685.58475638358198</v>
      </c>
      <c r="P54">
        <f>(Tabla13456[[#This Row],[(g-media)^2]]*Tabla13456[[#This Row],[P(g)]])</f>
        <v>0</v>
      </c>
    </row>
    <row r="55" spans="11:16" x14ac:dyDescent="0.25">
      <c r="K55">
        <v>53</v>
      </c>
      <c r="L55">
        <v>0</v>
      </c>
      <c r="M55">
        <f>(Tabla13456[[#This Row],[Frecuencia]]/49)</f>
        <v>0</v>
      </c>
      <c r="N55">
        <f>(Tabla13456[[#This Row],[Dato]]-78.18367347)</f>
        <v>-25.183673470000002</v>
      </c>
      <c r="O55">
        <f>(Tabla13456[[#This Row],[g-media]]^2)</f>
        <v>634.21740944358191</v>
      </c>
      <c r="P55">
        <f>(Tabla13456[[#This Row],[(g-media)^2]]*Tabla13456[[#This Row],[P(g)]])</f>
        <v>0</v>
      </c>
    </row>
    <row r="56" spans="11:16" x14ac:dyDescent="0.25">
      <c r="K56">
        <v>54</v>
      </c>
      <c r="L56">
        <v>0</v>
      </c>
      <c r="M56">
        <f>(Tabla13456[[#This Row],[Frecuencia]]/49)</f>
        <v>0</v>
      </c>
      <c r="N56">
        <f>(Tabla13456[[#This Row],[Dato]]-78.18367347)</f>
        <v>-24.183673470000002</v>
      </c>
      <c r="O56">
        <f>(Tabla13456[[#This Row],[g-media]]^2)</f>
        <v>584.85006250358197</v>
      </c>
      <c r="P56">
        <f>(Tabla13456[[#This Row],[(g-media)^2]]*Tabla13456[[#This Row],[P(g)]])</f>
        <v>0</v>
      </c>
    </row>
    <row r="57" spans="11:16" x14ac:dyDescent="0.25">
      <c r="K57">
        <v>55</v>
      </c>
      <c r="L57">
        <v>0</v>
      </c>
      <c r="M57">
        <f>(Tabla13456[[#This Row],[Frecuencia]]/49)</f>
        <v>0</v>
      </c>
      <c r="N57">
        <f>(Tabla13456[[#This Row],[Dato]]-78.18367347)</f>
        <v>-23.183673470000002</v>
      </c>
      <c r="O57">
        <f>(Tabla13456[[#This Row],[g-media]]^2)</f>
        <v>537.48271556358191</v>
      </c>
      <c r="P57">
        <f>(Tabla13456[[#This Row],[(g-media)^2]]*Tabla13456[[#This Row],[P(g)]])</f>
        <v>0</v>
      </c>
    </row>
    <row r="58" spans="11:16" x14ac:dyDescent="0.25">
      <c r="K58">
        <v>56</v>
      </c>
      <c r="L58">
        <v>2</v>
      </c>
      <c r="M58">
        <f>(Tabla13456[[#This Row],[Frecuencia]]/49)</f>
        <v>4.0816326530612242E-2</v>
      </c>
      <c r="N58">
        <f>(Tabla13456[[#This Row],[Dato]]-78.18367347)</f>
        <v>-22.183673470000002</v>
      </c>
      <c r="O58">
        <f>(Tabla13456[[#This Row],[g-media]]^2)</f>
        <v>492.11536862358196</v>
      </c>
      <c r="P58">
        <f>(Tabla13456[[#This Row],[(g-media)^2]]*Tabla13456[[#This Row],[P(g)]])</f>
        <v>20.08634157647273</v>
      </c>
    </row>
    <row r="59" spans="11:16" x14ac:dyDescent="0.25">
      <c r="K59">
        <v>57</v>
      </c>
      <c r="L59">
        <v>0</v>
      </c>
      <c r="M59">
        <f>(Tabla13456[[#This Row],[Frecuencia]]/49)</f>
        <v>0</v>
      </c>
      <c r="N59">
        <f>(Tabla13456[[#This Row],[Dato]]-78.18367347)</f>
        <v>-21.183673470000002</v>
      </c>
      <c r="O59">
        <f>(Tabla13456[[#This Row],[g-media]]^2)</f>
        <v>448.74802168358195</v>
      </c>
      <c r="P59">
        <f>(Tabla13456[[#This Row],[(g-media)^2]]*Tabla13456[[#This Row],[P(g)]])</f>
        <v>0</v>
      </c>
    </row>
    <row r="60" spans="11:16" x14ac:dyDescent="0.25">
      <c r="K60">
        <v>58</v>
      </c>
      <c r="L60">
        <v>0</v>
      </c>
      <c r="M60">
        <f>(Tabla13456[[#This Row],[Frecuencia]]/49)</f>
        <v>0</v>
      </c>
      <c r="N60">
        <f>(Tabla13456[[#This Row],[Dato]]-78.18367347)</f>
        <v>-20.183673470000002</v>
      </c>
      <c r="O60">
        <f>(Tabla13456[[#This Row],[g-media]]^2)</f>
        <v>407.38067474358195</v>
      </c>
      <c r="P60">
        <f>(Tabla13456[[#This Row],[(g-media)^2]]*Tabla13456[[#This Row],[P(g)]])</f>
        <v>0</v>
      </c>
    </row>
    <row r="61" spans="11:16" x14ac:dyDescent="0.25">
      <c r="K61">
        <v>59</v>
      </c>
      <c r="L61">
        <v>0</v>
      </c>
      <c r="M61">
        <f>(Tabla13456[[#This Row],[Frecuencia]]/49)</f>
        <v>0</v>
      </c>
      <c r="N61">
        <f>(Tabla13456[[#This Row],[Dato]]-78.18367347)</f>
        <v>-19.183673470000002</v>
      </c>
      <c r="O61">
        <f>(Tabla13456[[#This Row],[g-media]]^2)</f>
        <v>368.01332780358194</v>
      </c>
      <c r="P61">
        <f>(Tabla13456[[#This Row],[(g-media)^2]]*Tabla13456[[#This Row],[P(g)]])</f>
        <v>0</v>
      </c>
    </row>
    <row r="62" spans="11:16" x14ac:dyDescent="0.25">
      <c r="K62">
        <v>60</v>
      </c>
      <c r="L62">
        <v>0</v>
      </c>
      <c r="M62">
        <f>(Tabla13456[[#This Row],[Frecuencia]]/49)</f>
        <v>0</v>
      </c>
      <c r="N62">
        <f>(Tabla13456[[#This Row],[Dato]]-78.18367347)</f>
        <v>-18.183673470000002</v>
      </c>
      <c r="O62">
        <f>(Tabla13456[[#This Row],[g-media]]^2)</f>
        <v>330.64598086358194</v>
      </c>
      <c r="P62">
        <f>(Tabla13456[[#This Row],[(g-media)^2]]*Tabla13456[[#This Row],[P(g)]])</f>
        <v>0</v>
      </c>
    </row>
    <row r="63" spans="11:16" x14ac:dyDescent="0.25">
      <c r="K63">
        <v>61</v>
      </c>
      <c r="L63">
        <v>0</v>
      </c>
      <c r="M63">
        <f>(Tabla13456[[#This Row],[Frecuencia]]/49)</f>
        <v>0</v>
      </c>
      <c r="N63">
        <f>(Tabla13456[[#This Row],[Dato]]-78.18367347)</f>
        <v>-17.183673470000002</v>
      </c>
      <c r="O63">
        <f>(Tabla13456[[#This Row],[g-media]]^2)</f>
        <v>295.27863392358194</v>
      </c>
      <c r="P63">
        <f>(Tabla13456[[#This Row],[(g-media)^2]]*Tabla13456[[#This Row],[P(g)]])</f>
        <v>0</v>
      </c>
    </row>
    <row r="64" spans="11:16" x14ac:dyDescent="0.25">
      <c r="K64">
        <v>62</v>
      </c>
      <c r="L64">
        <v>0</v>
      </c>
      <c r="M64">
        <f>(Tabla13456[[#This Row],[Frecuencia]]/49)</f>
        <v>0</v>
      </c>
      <c r="N64">
        <f>(Tabla13456[[#This Row],[Dato]]-78.18367347)</f>
        <v>-16.183673470000002</v>
      </c>
      <c r="O64">
        <f>(Tabla13456[[#This Row],[g-media]]^2)</f>
        <v>261.91128698358193</v>
      </c>
      <c r="P64">
        <f>(Tabla13456[[#This Row],[(g-media)^2]]*Tabla13456[[#This Row],[P(g)]])</f>
        <v>0</v>
      </c>
    </row>
    <row r="65" spans="11:16" x14ac:dyDescent="0.25">
      <c r="K65">
        <v>63</v>
      </c>
      <c r="L65">
        <v>0</v>
      </c>
      <c r="M65">
        <f>(Tabla13456[[#This Row],[Frecuencia]]/49)</f>
        <v>0</v>
      </c>
      <c r="N65">
        <f>(Tabla13456[[#This Row],[Dato]]-78.18367347)</f>
        <v>-15.183673470000002</v>
      </c>
      <c r="O65">
        <f>(Tabla13456[[#This Row],[g-media]]^2)</f>
        <v>230.5439400435819</v>
      </c>
      <c r="P65">
        <f>(Tabla13456[[#This Row],[(g-media)^2]]*Tabla13456[[#This Row],[P(g)]])</f>
        <v>0</v>
      </c>
    </row>
    <row r="66" spans="11:16" x14ac:dyDescent="0.25">
      <c r="K66">
        <v>64</v>
      </c>
      <c r="L66">
        <v>0</v>
      </c>
      <c r="M66">
        <f>(Tabla13456[[#This Row],[Frecuencia]]/49)</f>
        <v>0</v>
      </c>
      <c r="N66">
        <f>(Tabla13456[[#This Row],[Dato]]-78.18367347)</f>
        <v>-14.183673470000002</v>
      </c>
      <c r="O66">
        <f>(Tabla13456[[#This Row],[g-media]]^2)</f>
        <v>201.17659310358189</v>
      </c>
      <c r="P66">
        <f>(Tabla13456[[#This Row],[(g-media)^2]]*Tabla13456[[#This Row],[P(g)]])</f>
        <v>0</v>
      </c>
    </row>
    <row r="67" spans="11:16" x14ac:dyDescent="0.25">
      <c r="K67">
        <v>65</v>
      </c>
      <c r="L67">
        <v>0</v>
      </c>
      <c r="M67">
        <f>(Tabla13456[[#This Row],[Frecuencia]]/49)</f>
        <v>0</v>
      </c>
      <c r="N67">
        <f>(Tabla13456[[#This Row],[Dato]]-78.18367347)</f>
        <v>-13.183673470000002</v>
      </c>
      <c r="O67">
        <f>(Tabla13456[[#This Row],[g-media]]^2)</f>
        <v>173.80924616358189</v>
      </c>
      <c r="P67">
        <f>(Tabla13456[[#This Row],[(g-media)^2]]*Tabla13456[[#This Row],[P(g)]])</f>
        <v>0</v>
      </c>
    </row>
    <row r="68" spans="11:16" x14ac:dyDescent="0.25">
      <c r="K68">
        <v>66</v>
      </c>
      <c r="L68">
        <v>0</v>
      </c>
      <c r="M68">
        <f>(Tabla13456[[#This Row],[Frecuencia]]/49)</f>
        <v>0</v>
      </c>
      <c r="N68">
        <f>(Tabla13456[[#This Row],[Dato]]-78.18367347)</f>
        <v>-12.183673470000002</v>
      </c>
      <c r="O68">
        <f>(Tabla13456[[#This Row],[g-media]]^2)</f>
        <v>148.44189922358188</v>
      </c>
      <c r="P68">
        <f>(Tabla13456[[#This Row],[(g-media)^2]]*Tabla13456[[#This Row],[P(g)]])</f>
        <v>0</v>
      </c>
    </row>
    <row r="69" spans="11:16" x14ac:dyDescent="0.25">
      <c r="K69">
        <v>67</v>
      </c>
      <c r="L69">
        <v>0</v>
      </c>
      <c r="M69">
        <f>(Tabla13456[[#This Row],[Frecuencia]]/49)</f>
        <v>0</v>
      </c>
      <c r="N69">
        <f>(Tabla13456[[#This Row],[Dato]]-78.18367347)</f>
        <v>-11.183673470000002</v>
      </c>
      <c r="O69">
        <f>(Tabla13456[[#This Row],[g-media]]^2)</f>
        <v>125.07455228358189</v>
      </c>
      <c r="P69">
        <f>(Tabla13456[[#This Row],[(g-media)^2]]*Tabla13456[[#This Row],[P(g)]])</f>
        <v>0</v>
      </c>
    </row>
    <row r="70" spans="11:16" x14ac:dyDescent="0.25">
      <c r="K70">
        <v>68</v>
      </c>
      <c r="L70">
        <v>0</v>
      </c>
      <c r="M70">
        <f>(Tabla13456[[#This Row],[Frecuencia]]/49)</f>
        <v>0</v>
      </c>
      <c r="N70">
        <f>(Tabla13456[[#This Row],[Dato]]-78.18367347)</f>
        <v>-10.183673470000002</v>
      </c>
      <c r="O70">
        <f>(Tabla13456[[#This Row],[g-media]]^2)</f>
        <v>103.70720534358189</v>
      </c>
      <c r="P70">
        <f>(Tabla13456[[#This Row],[(g-media)^2]]*Tabla13456[[#This Row],[P(g)]])</f>
        <v>0</v>
      </c>
    </row>
    <row r="71" spans="11:16" x14ac:dyDescent="0.25">
      <c r="K71">
        <v>69</v>
      </c>
      <c r="L71">
        <v>0</v>
      </c>
      <c r="M71">
        <f>(Tabla13456[[#This Row],[Frecuencia]]/49)</f>
        <v>0</v>
      </c>
      <c r="N71">
        <f>(Tabla13456[[#This Row],[Dato]]-78.18367347)</f>
        <v>-9.1836734700000022</v>
      </c>
      <c r="O71">
        <f>(Tabla13456[[#This Row],[g-media]]^2)</f>
        <v>84.339858403581886</v>
      </c>
      <c r="P71">
        <f>(Tabla13456[[#This Row],[(g-media)^2]]*Tabla13456[[#This Row],[P(g)]])</f>
        <v>0</v>
      </c>
    </row>
    <row r="72" spans="11:16" x14ac:dyDescent="0.25">
      <c r="K72">
        <v>70</v>
      </c>
      <c r="L72">
        <v>0</v>
      </c>
      <c r="M72">
        <f>(Tabla13456[[#This Row],[Frecuencia]]/49)</f>
        <v>0</v>
      </c>
      <c r="N72">
        <f>(Tabla13456[[#This Row],[Dato]]-78.18367347)</f>
        <v>-8.1836734700000022</v>
      </c>
      <c r="O72">
        <f>(Tabla13456[[#This Row],[g-media]]^2)</f>
        <v>66.972511463581881</v>
      </c>
      <c r="P72">
        <f>(Tabla13456[[#This Row],[(g-media)^2]]*Tabla13456[[#This Row],[P(g)]])</f>
        <v>0</v>
      </c>
    </row>
    <row r="73" spans="11:16" x14ac:dyDescent="0.25">
      <c r="K73">
        <v>71</v>
      </c>
      <c r="L73">
        <v>0</v>
      </c>
      <c r="M73">
        <f>(Tabla13456[[#This Row],[Frecuencia]]/49)</f>
        <v>0</v>
      </c>
      <c r="N73">
        <f>(Tabla13456[[#This Row],[Dato]]-78.18367347)</f>
        <v>-7.1836734700000022</v>
      </c>
      <c r="O73">
        <f>(Tabla13456[[#This Row],[g-media]]^2)</f>
        <v>51.60516452358187</v>
      </c>
      <c r="P73">
        <f>(Tabla13456[[#This Row],[(g-media)^2]]*Tabla13456[[#This Row],[P(g)]])</f>
        <v>0</v>
      </c>
    </row>
    <row r="74" spans="11:16" x14ac:dyDescent="0.25">
      <c r="K74">
        <v>72</v>
      </c>
      <c r="L74">
        <v>0</v>
      </c>
      <c r="M74">
        <f>(Tabla13456[[#This Row],[Frecuencia]]/49)</f>
        <v>0</v>
      </c>
      <c r="N74">
        <f>(Tabla13456[[#This Row],[Dato]]-78.18367347)</f>
        <v>-6.1836734700000022</v>
      </c>
      <c r="O74">
        <f>(Tabla13456[[#This Row],[g-media]]^2)</f>
        <v>38.237817583581865</v>
      </c>
      <c r="P74">
        <f>(Tabla13456[[#This Row],[(g-media)^2]]*Tabla13456[[#This Row],[P(g)]])</f>
        <v>0</v>
      </c>
    </row>
    <row r="75" spans="11:16" x14ac:dyDescent="0.25">
      <c r="K75">
        <v>73</v>
      </c>
      <c r="L75">
        <v>0</v>
      </c>
      <c r="M75">
        <f>(Tabla13456[[#This Row],[Frecuencia]]/49)</f>
        <v>0</v>
      </c>
      <c r="N75">
        <f>(Tabla13456[[#This Row],[Dato]]-78.18367347)</f>
        <v>-5.1836734700000022</v>
      </c>
      <c r="O75">
        <f>(Tabla13456[[#This Row],[g-media]]^2)</f>
        <v>26.870470643581864</v>
      </c>
      <c r="P75">
        <f>(Tabla13456[[#This Row],[(g-media)^2]]*Tabla13456[[#This Row],[P(g)]])</f>
        <v>0</v>
      </c>
    </row>
    <row r="76" spans="11:16" x14ac:dyDescent="0.25">
      <c r="K76">
        <v>74</v>
      </c>
      <c r="L76">
        <v>0</v>
      </c>
      <c r="M76">
        <f>(Tabla13456[[#This Row],[Frecuencia]]/49)</f>
        <v>0</v>
      </c>
      <c r="N76">
        <f>(Tabla13456[[#This Row],[Dato]]-78.18367347)</f>
        <v>-4.1836734700000022</v>
      </c>
      <c r="O76">
        <f>(Tabla13456[[#This Row],[g-media]]^2)</f>
        <v>17.50312370358186</v>
      </c>
      <c r="P76">
        <f>(Tabla13456[[#This Row],[(g-media)^2]]*Tabla13456[[#This Row],[P(g)]])</f>
        <v>0</v>
      </c>
    </row>
    <row r="77" spans="11:16" x14ac:dyDescent="0.25">
      <c r="K77">
        <v>75</v>
      </c>
      <c r="L77">
        <v>0</v>
      </c>
      <c r="M77">
        <f>(Tabla13456[[#This Row],[Frecuencia]]/49)</f>
        <v>0</v>
      </c>
      <c r="N77">
        <f>(Tabla13456[[#This Row],[Dato]]-78.18367347)</f>
        <v>-3.1836734700000022</v>
      </c>
      <c r="O77">
        <f>(Tabla13456[[#This Row],[g-media]]^2)</f>
        <v>10.135776763581855</v>
      </c>
      <c r="P77">
        <f>(Tabla13456[[#This Row],[(g-media)^2]]*Tabla13456[[#This Row],[P(g)]])</f>
        <v>0</v>
      </c>
    </row>
    <row r="78" spans="11:16" x14ac:dyDescent="0.25">
      <c r="K78">
        <v>76</v>
      </c>
      <c r="L78">
        <v>0</v>
      </c>
      <c r="M78">
        <f>(Tabla13456[[#This Row],[Frecuencia]]/49)</f>
        <v>0</v>
      </c>
      <c r="N78">
        <f>(Tabla13456[[#This Row],[Dato]]-78.18367347)</f>
        <v>-2.1836734700000022</v>
      </c>
      <c r="O78">
        <f>(Tabla13456[[#This Row],[g-media]]^2)</f>
        <v>4.768429823581851</v>
      </c>
      <c r="P78">
        <f>(Tabla13456[[#This Row],[(g-media)^2]]*Tabla13456[[#This Row],[P(g)]])</f>
        <v>0</v>
      </c>
    </row>
    <row r="79" spans="11:16" x14ac:dyDescent="0.25">
      <c r="K79">
        <v>77</v>
      </c>
      <c r="L79">
        <v>0</v>
      </c>
      <c r="M79">
        <f>(Tabla13456[[#This Row],[Frecuencia]]/49)</f>
        <v>0</v>
      </c>
      <c r="N79">
        <f>(Tabla13456[[#This Row],[Dato]]-78.18367347)</f>
        <v>-1.1836734700000022</v>
      </c>
      <c r="O79">
        <f>(Tabla13456[[#This Row],[g-media]]^2)</f>
        <v>1.4010828835818461</v>
      </c>
      <c r="P79">
        <f>(Tabla13456[[#This Row],[(g-media)^2]]*Tabla13456[[#This Row],[P(g)]])</f>
        <v>0</v>
      </c>
    </row>
    <row r="80" spans="11:16" x14ac:dyDescent="0.25">
      <c r="K80">
        <v>78</v>
      </c>
      <c r="L80">
        <v>0</v>
      </c>
      <c r="M80">
        <f>(Tabla13456[[#This Row],[Frecuencia]]/49)</f>
        <v>0</v>
      </c>
      <c r="N80">
        <f>(Tabla13456[[#This Row],[Dato]]-78.18367347)</f>
        <v>-0.18367347000000223</v>
      </c>
      <c r="O80">
        <f>(Tabla13456[[#This Row],[g-media]]^2)</f>
        <v>3.3735943581841718E-2</v>
      </c>
      <c r="P80">
        <f>(Tabla13456[[#This Row],[(g-media)^2]]*Tabla13456[[#This Row],[P(g)]])</f>
        <v>0</v>
      </c>
    </row>
    <row r="81" spans="11:16" x14ac:dyDescent="0.25">
      <c r="K81">
        <v>79</v>
      </c>
      <c r="L81">
        <v>0</v>
      </c>
      <c r="M81">
        <f>(Tabla13456[[#This Row],[Frecuencia]]/49)</f>
        <v>0</v>
      </c>
      <c r="N81">
        <f>(Tabla13456[[#This Row],[Dato]]-78.18367347)</f>
        <v>0.81632652999999777</v>
      </c>
      <c r="O81">
        <f>(Tabla13456[[#This Row],[g-media]]^2)</f>
        <v>0.66638900358183728</v>
      </c>
      <c r="P81">
        <f>(Tabla13456[[#This Row],[(g-media)^2]]*Tabla13456[[#This Row],[P(g)]])</f>
        <v>0</v>
      </c>
    </row>
    <row r="82" spans="11:16" x14ac:dyDescent="0.25">
      <c r="K82">
        <v>80</v>
      </c>
      <c r="L82">
        <v>0</v>
      </c>
      <c r="M82">
        <f>(Tabla13456[[#This Row],[Frecuencia]]/49)</f>
        <v>0</v>
      </c>
      <c r="N82">
        <f>(Tabla13456[[#This Row],[Dato]]-78.18367347)</f>
        <v>1.8163265299999978</v>
      </c>
      <c r="O82">
        <f>(Tabla13456[[#This Row],[g-media]]^2)</f>
        <v>3.2990420635818327</v>
      </c>
      <c r="P82">
        <f>(Tabla13456[[#This Row],[(g-media)^2]]*Tabla13456[[#This Row],[P(g)]])</f>
        <v>0</v>
      </c>
    </row>
    <row r="83" spans="11:16" x14ac:dyDescent="0.25">
      <c r="K83">
        <v>81</v>
      </c>
      <c r="L83">
        <v>0</v>
      </c>
      <c r="M83">
        <f>(Tabla13456[[#This Row],[Frecuencia]]/49)</f>
        <v>0</v>
      </c>
      <c r="N83">
        <f>(Tabla13456[[#This Row],[Dato]]-78.18367347)</f>
        <v>2.8163265299999978</v>
      </c>
      <c r="O83">
        <f>(Tabla13456[[#This Row],[g-media]]^2)</f>
        <v>7.9316951235818287</v>
      </c>
      <c r="P83">
        <f>(Tabla13456[[#This Row],[(g-media)^2]]*Tabla13456[[#This Row],[P(g)]])</f>
        <v>0</v>
      </c>
    </row>
    <row r="84" spans="11:16" x14ac:dyDescent="0.25">
      <c r="K84">
        <v>82</v>
      </c>
      <c r="L84">
        <v>0</v>
      </c>
      <c r="M84">
        <f>(Tabla13456[[#This Row],[Frecuencia]]/49)</f>
        <v>0</v>
      </c>
      <c r="N84">
        <f>(Tabla13456[[#This Row],[Dato]]-78.18367347)</f>
        <v>3.8163265299999978</v>
      </c>
      <c r="O84">
        <f>(Tabla13456[[#This Row],[g-media]]^2)</f>
        <v>14.564348183581824</v>
      </c>
      <c r="P84">
        <f>(Tabla13456[[#This Row],[(g-media)^2]]*Tabla13456[[#This Row],[P(g)]])</f>
        <v>0</v>
      </c>
    </row>
    <row r="85" spans="11:16" x14ac:dyDescent="0.25">
      <c r="K85">
        <v>83</v>
      </c>
      <c r="L85">
        <v>0</v>
      </c>
      <c r="M85">
        <f>(Tabla13456[[#This Row],[Frecuencia]]/49)</f>
        <v>0</v>
      </c>
      <c r="N85">
        <f>(Tabla13456[[#This Row],[Dato]]-78.18367347)</f>
        <v>4.8163265299999978</v>
      </c>
      <c r="O85">
        <f>(Tabla13456[[#This Row],[g-media]]^2)</f>
        <v>23.19700124358182</v>
      </c>
      <c r="P85">
        <f>(Tabla13456[[#This Row],[(g-media)^2]]*Tabla13456[[#This Row],[P(g)]])</f>
        <v>0</v>
      </c>
    </row>
    <row r="86" spans="11:16" x14ac:dyDescent="0.25">
      <c r="K86">
        <v>84</v>
      </c>
      <c r="L86">
        <v>0</v>
      </c>
      <c r="M86">
        <f>(Tabla13456[[#This Row],[Frecuencia]]/49)</f>
        <v>0</v>
      </c>
      <c r="N86">
        <f>(Tabla13456[[#This Row],[Dato]]-78.18367347)</f>
        <v>5.8163265299999978</v>
      </c>
      <c r="O86">
        <f>(Tabla13456[[#This Row],[g-media]]^2)</f>
        <v>33.829654303581812</v>
      </c>
      <c r="P86">
        <f>(Tabla13456[[#This Row],[(g-media)^2]]*Tabla13456[[#This Row],[P(g)]])</f>
        <v>0</v>
      </c>
    </row>
    <row r="87" spans="11:16" x14ac:dyDescent="0.25">
      <c r="K87">
        <v>85</v>
      </c>
      <c r="L87">
        <v>0</v>
      </c>
      <c r="M87">
        <f>(Tabla13456[[#This Row],[Frecuencia]]/49)</f>
        <v>0</v>
      </c>
      <c r="N87">
        <f>(Tabla13456[[#This Row],[Dato]]-78.18367347)</f>
        <v>6.8163265299999978</v>
      </c>
      <c r="O87">
        <f>(Tabla13456[[#This Row],[g-media]]^2)</f>
        <v>46.462307363581807</v>
      </c>
      <c r="P87">
        <f>(Tabla13456[[#This Row],[(g-media)^2]]*Tabla13456[[#This Row],[P(g)]])</f>
        <v>0</v>
      </c>
    </row>
    <row r="88" spans="11:16" x14ac:dyDescent="0.25">
      <c r="K88">
        <v>86</v>
      </c>
      <c r="L88">
        <v>0</v>
      </c>
      <c r="M88">
        <f>(Tabla13456[[#This Row],[Frecuencia]]/49)</f>
        <v>0</v>
      </c>
      <c r="N88">
        <f>(Tabla13456[[#This Row],[Dato]]-78.18367347)</f>
        <v>7.8163265299999978</v>
      </c>
      <c r="O88">
        <f>(Tabla13456[[#This Row],[g-media]]^2)</f>
        <v>61.094960423581803</v>
      </c>
      <c r="P88">
        <f>(Tabla13456[[#This Row],[(g-media)^2]]*Tabla13456[[#This Row],[P(g)]])</f>
        <v>0</v>
      </c>
    </row>
    <row r="89" spans="11:16" x14ac:dyDescent="0.25">
      <c r="K89">
        <v>87</v>
      </c>
      <c r="L89">
        <v>0</v>
      </c>
      <c r="M89">
        <f>(Tabla13456[[#This Row],[Frecuencia]]/49)</f>
        <v>0</v>
      </c>
      <c r="N89">
        <f>(Tabla13456[[#This Row],[Dato]]-78.18367347)</f>
        <v>8.8163265299999978</v>
      </c>
      <c r="O89">
        <f>(Tabla13456[[#This Row],[g-media]]^2)</f>
        <v>77.727613483581806</v>
      </c>
      <c r="P89">
        <f>(Tabla13456[[#This Row],[(g-media)^2]]*Tabla13456[[#This Row],[P(g)]])</f>
        <v>0</v>
      </c>
    </row>
    <row r="90" spans="11:16" x14ac:dyDescent="0.25">
      <c r="K90">
        <v>88</v>
      </c>
      <c r="L90">
        <v>0</v>
      </c>
      <c r="M90">
        <f>(Tabla13456[[#This Row],[Frecuencia]]/49)</f>
        <v>0</v>
      </c>
      <c r="N90">
        <f>(Tabla13456[[#This Row],[Dato]]-78.18367347)</f>
        <v>9.8163265299999978</v>
      </c>
      <c r="O90">
        <f>(Tabla13456[[#This Row],[g-media]]^2)</f>
        <v>96.360266543581801</v>
      </c>
      <c r="P90">
        <f>(Tabla13456[[#This Row],[(g-media)^2]]*Tabla13456[[#This Row],[P(g)]])</f>
        <v>0</v>
      </c>
    </row>
    <row r="91" spans="11:16" x14ac:dyDescent="0.25">
      <c r="K91">
        <v>89</v>
      </c>
      <c r="L91">
        <v>0</v>
      </c>
      <c r="M91">
        <f>(Tabla13456[[#This Row],[Frecuencia]]/49)</f>
        <v>0</v>
      </c>
      <c r="N91">
        <f>(Tabla13456[[#This Row],[Dato]]-78.18367347)</f>
        <v>10.816326529999998</v>
      </c>
      <c r="O91">
        <f>(Tabla13456[[#This Row],[g-media]]^2)</f>
        <v>116.9929196035818</v>
      </c>
      <c r="P91">
        <f>(Tabla13456[[#This Row],[(g-media)^2]]*Tabla13456[[#This Row],[P(g)]])</f>
        <v>0</v>
      </c>
    </row>
    <row r="92" spans="11:16" x14ac:dyDescent="0.25">
      <c r="K92">
        <v>90</v>
      </c>
      <c r="L92">
        <v>0</v>
      </c>
      <c r="M92">
        <f>(Tabla13456[[#This Row],[Frecuencia]]/49)</f>
        <v>0</v>
      </c>
      <c r="N92">
        <f>(Tabla13456[[#This Row],[Dato]]-78.18367347)</f>
        <v>11.816326529999998</v>
      </c>
      <c r="O92">
        <f>(Tabla13456[[#This Row],[g-media]]^2)</f>
        <v>139.62557266358178</v>
      </c>
      <c r="P92">
        <f>(Tabla13456[[#This Row],[(g-media)^2]]*Tabla13456[[#This Row],[P(g)]])</f>
        <v>0</v>
      </c>
    </row>
    <row r="93" spans="11:16" x14ac:dyDescent="0.25">
      <c r="K93">
        <v>91</v>
      </c>
      <c r="L93">
        <v>0</v>
      </c>
      <c r="M93">
        <f>(Tabla13456[[#This Row],[Frecuencia]]/49)</f>
        <v>0</v>
      </c>
      <c r="N93">
        <f>(Tabla13456[[#This Row],[Dato]]-78.18367347)</f>
        <v>12.816326529999998</v>
      </c>
      <c r="O93">
        <f>(Tabla13456[[#This Row],[g-media]]^2)</f>
        <v>164.25822572358177</v>
      </c>
      <c r="P93">
        <f>(Tabla13456[[#This Row],[(g-media)^2]]*Tabla13456[[#This Row],[P(g)]])</f>
        <v>0</v>
      </c>
    </row>
    <row r="94" spans="11:16" x14ac:dyDescent="0.25">
      <c r="K94">
        <v>92</v>
      </c>
      <c r="L94">
        <v>0</v>
      </c>
      <c r="M94">
        <f>(Tabla13456[[#This Row],[Frecuencia]]/49)</f>
        <v>0</v>
      </c>
      <c r="N94">
        <f>(Tabla13456[[#This Row],[Dato]]-78.18367347)</f>
        <v>13.816326529999998</v>
      </c>
      <c r="O94">
        <f>(Tabla13456[[#This Row],[g-media]]^2)</f>
        <v>190.89087878358177</v>
      </c>
      <c r="P94">
        <f>(Tabla13456[[#This Row],[(g-media)^2]]*Tabla13456[[#This Row],[P(g)]])</f>
        <v>0</v>
      </c>
    </row>
    <row r="95" spans="11:16" x14ac:dyDescent="0.25">
      <c r="K95">
        <v>93</v>
      </c>
      <c r="L95">
        <v>0</v>
      </c>
      <c r="M95">
        <f>(Tabla13456[[#This Row],[Frecuencia]]/49)</f>
        <v>0</v>
      </c>
      <c r="N95">
        <f>(Tabla13456[[#This Row],[Dato]]-78.18367347)</f>
        <v>14.816326529999998</v>
      </c>
      <c r="O95">
        <f>(Tabla13456[[#This Row],[g-media]]^2)</f>
        <v>219.52353184358176</v>
      </c>
      <c r="P95">
        <f>(Tabla13456[[#This Row],[(g-media)^2]]*Tabla13456[[#This Row],[P(g)]])</f>
        <v>0</v>
      </c>
    </row>
    <row r="96" spans="11:16" x14ac:dyDescent="0.25">
      <c r="K96">
        <v>94</v>
      </c>
      <c r="L96">
        <v>0</v>
      </c>
      <c r="M96">
        <f>(Tabla13456[[#This Row],[Frecuencia]]/49)</f>
        <v>0</v>
      </c>
      <c r="N96">
        <f>(Tabla13456[[#This Row],[Dato]]-78.18367347)</f>
        <v>15.816326529999998</v>
      </c>
      <c r="O96">
        <f>(Tabla13456[[#This Row],[g-media]]^2)</f>
        <v>250.15618490358176</v>
      </c>
      <c r="P96">
        <f>(Tabla13456[[#This Row],[(g-media)^2]]*Tabla13456[[#This Row],[P(g)]])</f>
        <v>0</v>
      </c>
    </row>
    <row r="97" spans="11:16" x14ac:dyDescent="0.25">
      <c r="K97">
        <v>95</v>
      </c>
      <c r="L97">
        <v>0</v>
      </c>
      <c r="M97">
        <f>(Tabla13456[[#This Row],[Frecuencia]]/49)</f>
        <v>0</v>
      </c>
      <c r="N97">
        <f>(Tabla13456[[#This Row],[Dato]]-78.18367347)</f>
        <v>16.816326529999998</v>
      </c>
      <c r="O97">
        <f>(Tabla13456[[#This Row],[g-media]]^2)</f>
        <v>282.78883796358178</v>
      </c>
      <c r="P97">
        <f>(Tabla13456[[#This Row],[(g-media)^2]]*Tabla13456[[#This Row],[P(g)]])</f>
        <v>0</v>
      </c>
    </row>
    <row r="98" spans="11:16" x14ac:dyDescent="0.25">
      <c r="K98">
        <v>96</v>
      </c>
      <c r="L98">
        <v>0</v>
      </c>
      <c r="M98">
        <f>(Tabla13456[[#This Row],[Frecuencia]]/49)</f>
        <v>0</v>
      </c>
      <c r="N98">
        <f>(Tabla13456[[#This Row],[Dato]]-78.18367347)</f>
        <v>17.816326529999998</v>
      </c>
      <c r="O98">
        <f>(Tabla13456[[#This Row],[g-media]]^2)</f>
        <v>317.42149102358178</v>
      </c>
      <c r="P98">
        <f>(Tabla13456[[#This Row],[(g-media)^2]]*Tabla13456[[#This Row],[P(g)]])</f>
        <v>0</v>
      </c>
    </row>
    <row r="99" spans="11:16" x14ac:dyDescent="0.25">
      <c r="K99">
        <v>97</v>
      </c>
      <c r="L99">
        <v>0</v>
      </c>
      <c r="M99">
        <f>(Tabla13456[[#This Row],[Frecuencia]]/49)</f>
        <v>0</v>
      </c>
      <c r="N99">
        <f>(Tabla13456[[#This Row],[Dato]]-78.18367347)</f>
        <v>18.816326529999998</v>
      </c>
      <c r="O99">
        <f>(Tabla13456[[#This Row],[g-media]]^2)</f>
        <v>354.05414408358178</v>
      </c>
      <c r="P99">
        <f>(Tabla13456[[#This Row],[(g-media)^2]]*Tabla13456[[#This Row],[P(g)]])</f>
        <v>0</v>
      </c>
    </row>
    <row r="100" spans="11:16" x14ac:dyDescent="0.25">
      <c r="K100">
        <v>98</v>
      </c>
      <c r="L100">
        <v>0</v>
      </c>
      <c r="M100">
        <f>(Tabla13456[[#This Row],[Frecuencia]]/49)</f>
        <v>0</v>
      </c>
      <c r="N100">
        <f>(Tabla13456[[#This Row],[Dato]]-78.18367347)</f>
        <v>19.816326529999998</v>
      </c>
      <c r="O100">
        <f>(Tabla13456[[#This Row],[g-media]]^2)</f>
        <v>392.68679714358177</v>
      </c>
      <c r="P100">
        <f>(Tabla13456[[#This Row],[(g-media)^2]]*Tabla13456[[#This Row],[P(g)]])</f>
        <v>0</v>
      </c>
    </row>
    <row r="101" spans="11:16" x14ac:dyDescent="0.25">
      <c r="K101">
        <v>99</v>
      </c>
      <c r="L101">
        <v>0</v>
      </c>
      <c r="M101">
        <f>(Tabla13456[[#This Row],[Frecuencia]]/49)</f>
        <v>0</v>
      </c>
      <c r="N101">
        <f>(Tabla13456[[#This Row],[Dato]]-78.18367347)</f>
        <v>20.816326529999998</v>
      </c>
      <c r="O101">
        <f>(Tabla13456[[#This Row],[g-media]]^2)</f>
        <v>433.31945020358177</v>
      </c>
      <c r="P101">
        <f>(Tabla13456[[#This Row],[(g-media)^2]]*Tabla13456[[#This Row],[P(g)]])</f>
        <v>0</v>
      </c>
    </row>
    <row r="102" spans="11:16" x14ac:dyDescent="0.25">
      <c r="K102">
        <v>100</v>
      </c>
      <c r="L102">
        <v>0</v>
      </c>
      <c r="M102">
        <f>(Tabla13456[[#This Row],[Frecuencia]]/49)</f>
        <v>0</v>
      </c>
      <c r="N102">
        <f>(Tabla13456[[#This Row],[Dato]]-78.18367347)</f>
        <v>21.816326529999998</v>
      </c>
      <c r="O102">
        <f>(Tabla13456[[#This Row],[g-media]]^2)</f>
        <v>475.95210326358176</v>
      </c>
      <c r="P102">
        <f>(Tabla13456[[#This Row],[(g-media)^2]]*Tabla13456[[#This Row],[P(g)]])</f>
        <v>0</v>
      </c>
    </row>
    <row r="103" spans="11:16" x14ac:dyDescent="0.25">
      <c r="K103">
        <v>101</v>
      </c>
      <c r="L103">
        <v>0</v>
      </c>
      <c r="M103">
        <f>(Tabla13456[[#This Row],[Frecuencia]]/49)</f>
        <v>0</v>
      </c>
      <c r="N103">
        <f>(Tabla13456[[#This Row],[Dato]]-78.18367347)</f>
        <v>22.816326529999998</v>
      </c>
      <c r="O103">
        <f>(Tabla13456[[#This Row],[g-media]]^2)</f>
        <v>520.5847563235817</v>
      </c>
      <c r="P103">
        <f>(Tabla13456[[#This Row],[(g-media)^2]]*Tabla13456[[#This Row],[P(g)]])</f>
        <v>0</v>
      </c>
    </row>
    <row r="104" spans="11:16" x14ac:dyDescent="0.25">
      <c r="K104">
        <v>102</v>
      </c>
      <c r="L104">
        <v>0</v>
      </c>
      <c r="M104">
        <f>(Tabla13456[[#This Row],[Frecuencia]]/49)</f>
        <v>0</v>
      </c>
      <c r="N104">
        <f>(Tabla13456[[#This Row],[Dato]]-78.18367347)</f>
        <v>23.816326529999998</v>
      </c>
      <c r="O104">
        <f>(Tabla13456[[#This Row],[g-media]]^2)</f>
        <v>567.21740938358175</v>
      </c>
      <c r="P104">
        <f>(Tabla13456[[#This Row],[(g-media)^2]]*Tabla13456[[#This Row],[P(g)]])</f>
        <v>0</v>
      </c>
    </row>
    <row r="105" spans="11:16" x14ac:dyDescent="0.25">
      <c r="K105">
        <v>103</v>
      </c>
      <c r="L105">
        <v>0</v>
      </c>
      <c r="M105">
        <f>(Tabla13456[[#This Row],[Frecuencia]]/49)</f>
        <v>0</v>
      </c>
      <c r="N105">
        <f>(Tabla13456[[#This Row],[Dato]]-78.18367347)</f>
        <v>24.816326529999998</v>
      </c>
      <c r="O105">
        <f>(Tabla13456[[#This Row],[g-media]]^2)</f>
        <v>615.85006244358169</v>
      </c>
      <c r="P105">
        <f>(Tabla13456[[#This Row],[(g-media)^2]]*Tabla13456[[#This Row],[P(g)]])</f>
        <v>0</v>
      </c>
    </row>
    <row r="106" spans="11:16" x14ac:dyDescent="0.25">
      <c r="K106">
        <v>104</v>
      </c>
      <c r="L106">
        <v>0</v>
      </c>
      <c r="M106">
        <f>(Tabla13456[[#This Row],[Frecuencia]]/49)</f>
        <v>0</v>
      </c>
      <c r="N106">
        <f>(Tabla13456[[#This Row],[Dato]]-78.18367347)</f>
        <v>25.816326529999998</v>
      </c>
      <c r="O106">
        <f>(Tabla13456[[#This Row],[g-media]]^2)</f>
        <v>666.48271550358174</v>
      </c>
      <c r="P106">
        <f>(Tabla13456[[#This Row],[(g-media)^2]]*Tabla13456[[#This Row],[P(g)]])</f>
        <v>0</v>
      </c>
    </row>
    <row r="107" spans="11:16" x14ac:dyDescent="0.25">
      <c r="K107">
        <v>105</v>
      </c>
      <c r="L107">
        <v>0</v>
      </c>
      <c r="M107">
        <f>(Tabla13456[[#This Row],[Frecuencia]]/49)</f>
        <v>0</v>
      </c>
      <c r="N107">
        <f>(Tabla13456[[#This Row],[Dato]]-78.18367347)</f>
        <v>26.816326529999998</v>
      </c>
      <c r="O107">
        <f>(Tabla13456[[#This Row],[g-media]]^2)</f>
        <v>719.11536856358168</v>
      </c>
      <c r="P107">
        <f>(Tabla13456[[#This Row],[(g-media)^2]]*Tabla13456[[#This Row],[P(g)]])</f>
        <v>0</v>
      </c>
    </row>
    <row r="108" spans="11:16" x14ac:dyDescent="0.25">
      <c r="K108">
        <v>106</v>
      </c>
      <c r="L108">
        <v>0</v>
      </c>
      <c r="M108">
        <f>(Tabla13456[[#This Row],[Frecuencia]]/49)</f>
        <v>0</v>
      </c>
      <c r="N108">
        <f>(Tabla13456[[#This Row],[Dato]]-78.18367347)</f>
        <v>27.816326529999998</v>
      </c>
      <c r="O108">
        <f>(Tabla13456[[#This Row],[g-media]]^2)</f>
        <v>773.74802162358174</v>
      </c>
      <c r="P108">
        <f>(Tabla13456[[#This Row],[(g-media)^2]]*Tabla13456[[#This Row],[P(g)]])</f>
        <v>0</v>
      </c>
    </row>
    <row r="109" spans="11:16" x14ac:dyDescent="0.25">
      <c r="K109">
        <v>107</v>
      </c>
      <c r="L109">
        <v>0</v>
      </c>
      <c r="M109">
        <f>(Tabla13456[[#This Row],[Frecuencia]]/49)</f>
        <v>0</v>
      </c>
      <c r="N109">
        <f>(Tabla13456[[#This Row],[Dato]]-78.18367347)</f>
        <v>28.816326529999998</v>
      </c>
      <c r="O109">
        <f>(Tabla13456[[#This Row],[g-media]]^2)</f>
        <v>830.38067468358167</v>
      </c>
      <c r="P109">
        <f>(Tabla13456[[#This Row],[(g-media)^2]]*Tabla13456[[#This Row],[P(g)]])</f>
        <v>0</v>
      </c>
    </row>
    <row r="110" spans="11:16" x14ac:dyDescent="0.25">
      <c r="K110">
        <v>108</v>
      </c>
      <c r="L110">
        <v>0</v>
      </c>
      <c r="M110">
        <f>(Tabla13456[[#This Row],[Frecuencia]]/49)</f>
        <v>0</v>
      </c>
      <c r="N110">
        <f>(Tabla13456[[#This Row],[Dato]]-78.18367347)</f>
        <v>29.816326529999998</v>
      </c>
      <c r="O110">
        <f>(Tabla13456[[#This Row],[g-media]]^2)</f>
        <v>889.01332774358173</v>
      </c>
      <c r="P110">
        <f>(Tabla13456[[#This Row],[(g-media)^2]]*Tabla13456[[#This Row],[P(g)]])</f>
        <v>0</v>
      </c>
    </row>
    <row r="111" spans="11:16" x14ac:dyDescent="0.25">
      <c r="K111">
        <v>109</v>
      </c>
      <c r="L111">
        <v>0</v>
      </c>
      <c r="M111">
        <f>(Tabla13456[[#This Row],[Frecuencia]]/49)</f>
        <v>0</v>
      </c>
      <c r="N111">
        <f>(Tabla13456[[#This Row],[Dato]]-78.18367347)</f>
        <v>30.816326529999998</v>
      </c>
      <c r="O111">
        <f>(Tabla13456[[#This Row],[g-media]]^2)</f>
        <v>949.64598080358166</v>
      </c>
      <c r="P111">
        <f>(Tabla13456[[#This Row],[(g-media)^2]]*Tabla13456[[#This Row],[P(g)]])</f>
        <v>0</v>
      </c>
    </row>
    <row r="112" spans="11:16" x14ac:dyDescent="0.25">
      <c r="K112">
        <v>110</v>
      </c>
      <c r="L112">
        <v>0</v>
      </c>
      <c r="M112">
        <f>(Tabla13456[[#This Row],[Frecuencia]]/49)</f>
        <v>0</v>
      </c>
      <c r="N112">
        <f>(Tabla13456[[#This Row],[Dato]]-78.18367347)</f>
        <v>31.816326529999998</v>
      </c>
      <c r="O112">
        <f>(Tabla13456[[#This Row],[g-media]]^2)</f>
        <v>1012.2786338635817</v>
      </c>
      <c r="P112">
        <f>(Tabla13456[[#This Row],[(g-media)^2]]*Tabla13456[[#This Row],[P(g)]])</f>
        <v>0</v>
      </c>
    </row>
    <row r="113" spans="11:16" x14ac:dyDescent="0.25">
      <c r="K113">
        <v>111</v>
      </c>
      <c r="L113">
        <v>0</v>
      </c>
      <c r="M113">
        <f>(Tabla13456[[#This Row],[Frecuencia]]/49)</f>
        <v>0</v>
      </c>
      <c r="N113">
        <f>(Tabla13456[[#This Row],[Dato]]-78.18367347)</f>
        <v>32.816326529999998</v>
      </c>
      <c r="O113">
        <f>(Tabla13456[[#This Row],[g-media]]^2)</f>
        <v>1076.9112869235817</v>
      </c>
      <c r="P113">
        <f>(Tabla13456[[#This Row],[(g-media)^2]]*Tabla13456[[#This Row],[P(g)]])</f>
        <v>0</v>
      </c>
    </row>
    <row r="114" spans="11:16" x14ac:dyDescent="0.25">
      <c r="K114">
        <v>112</v>
      </c>
      <c r="L114">
        <v>0</v>
      </c>
      <c r="M114">
        <f>(Tabla13456[[#This Row],[Frecuencia]]/49)</f>
        <v>0</v>
      </c>
      <c r="N114">
        <f>(Tabla13456[[#This Row],[Dato]]-78.18367347)</f>
        <v>33.816326529999998</v>
      </c>
      <c r="O114">
        <f>(Tabla13456[[#This Row],[g-media]]^2)</f>
        <v>1143.5439399835816</v>
      </c>
      <c r="P114">
        <f>(Tabla13456[[#This Row],[(g-media)^2]]*Tabla13456[[#This Row],[P(g)]])</f>
        <v>0</v>
      </c>
    </row>
    <row r="115" spans="11:16" x14ac:dyDescent="0.25">
      <c r="K115">
        <v>113</v>
      </c>
      <c r="L115">
        <v>0</v>
      </c>
      <c r="M115">
        <f>(Tabla13456[[#This Row],[Frecuencia]]/49)</f>
        <v>0</v>
      </c>
      <c r="N115">
        <f>(Tabla13456[[#This Row],[Dato]]-78.18367347)</f>
        <v>34.816326529999998</v>
      </c>
      <c r="O115">
        <f>(Tabla13456[[#This Row],[g-media]]^2)</f>
        <v>1212.1765930435818</v>
      </c>
      <c r="P115">
        <f>(Tabla13456[[#This Row],[(g-media)^2]]*Tabla13456[[#This Row],[P(g)]])</f>
        <v>0</v>
      </c>
    </row>
    <row r="116" spans="11:16" x14ac:dyDescent="0.25">
      <c r="K116">
        <v>114</v>
      </c>
      <c r="L116">
        <v>0</v>
      </c>
      <c r="M116">
        <f>(Tabla13456[[#This Row],[Frecuencia]]/49)</f>
        <v>0</v>
      </c>
      <c r="N116">
        <f>(Tabla13456[[#This Row],[Dato]]-78.18367347)</f>
        <v>35.816326529999998</v>
      </c>
      <c r="O116">
        <f>(Tabla13456[[#This Row],[g-media]]^2)</f>
        <v>1282.8092461035817</v>
      </c>
      <c r="P116">
        <f>(Tabla13456[[#This Row],[(g-media)^2]]*Tabla13456[[#This Row],[P(g)]])</f>
        <v>0</v>
      </c>
    </row>
    <row r="117" spans="11:16" x14ac:dyDescent="0.25">
      <c r="K117">
        <v>115</v>
      </c>
      <c r="L117">
        <v>0</v>
      </c>
      <c r="M117">
        <f>(Tabla13456[[#This Row],[Frecuencia]]/49)</f>
        <v>0</v>
      </c>
      <c r="N117">
        <f>(Tabla13456[[#This Row],[Dato]]-78.18367347)</f>
        <v>36.816326529999998</v>
      </c>
      <c r="O117">
        <f>(Tabla13456[[#This Row],[g-media]]^2)</f>
        <v>1355.4418991635816</v>
      </c>
      <c r="P117">
        <f>(Tabla13456[[#This Row],[(g-media)^2]]*Tabla13456[[#This Row],[P(g)]])</f>
        <v>0</v>
      </c>
    </row>
    <row r="118" spans="11:16" x14ac:dyDescent="0.25">
      <c r="K118">
        <v>116</v>
      </c>
      <c r="L118">
        <v>0</v>
      </c>
      <c r="M118">
        <f>(Tabla13456[[#This Row],[Frecuencia]]/49)</f>
        <v>0</v>
      </c>
      <c r="N118">
        <f>(Tabla13456[[#This Row],[Dato]]-78.18367347)</f>
        <v>37.816326529999998</v>
      </c>
      <c r="O118">
        <f>(Tabla13456[[#This Row],[g-media]]^2)</f>
        <v>1430.0745522235816</v>
      </c>
      <c r="P118">
        <f>(Tabla13456[[#This Row],[(g-media)^2]]*Tabla13456[[#This Row],[P(g)]])</f>
        <v>0</v>
      </c>
    </row>
    <row r="119" spans="11:16" x14ac:dyDescent="0.25">
      <c r="K119">
        <v>117</v>
      </c>
      <c r="L119">
        <v>0</v>
      </c>
      <c r="M119">
        <f>(Tabla13456[[#This Row],[Frecuencia]]/49)</f>
        <v>0</v>
      </c>
      <c r="N119">
        <f>(Tabla13456[[#This Row],[Dato]]-78.18367347)</f>
        <v>38.816326529999998</v>
      </c>
      <c r="O119">
        <f>(Tabla13456[[#This Row],[g-media]]^2)</f>
        <v>1506.7072052835817</v>
      </c>
      <c r="P119">
        <f>(Tabla13456[[#This Row],[(g-media)^2]]*Tabla13456[[#This Row],[P(g)]])</f>
        <v>0</v>
      </c>
    </row>
    <row r="120" spans="11:16" x14ac:dyDescent="0.25">
      <c r="K120">
        <v>118</v>
      </c>
      <c r="L120">
        <v>0</v>
      </c>
      <c r="M120">
        <f>(Tabla13456[[#This Row],[Frecuencia]]/49)</f>
        <v>0</v>
      </c>
      <c r="N120">
        <f>(Tabla13456[[#This Row],[Dato]]-78.18367347)</f>
        <v>39.816326529999998</v>
      </c>
      <c r="O120">
        <f>(Tabla13456[[#This Row],[g-media]]^2)</f>
        <v>1585.3398583435817</v>
      </c>
      <c r="P120">
        <f>(Tabla13456[[#This Row],[(g-media)^2]]*Tabla13456[[#This Row],[P(g)]])</f>
        <v>0</v>
      </c>
    </row>
    <row r="121" spans="11:16" x14ac:dyDescent="0.25">
      <c r="K121">
        <v>119</v>
      </c>
      <c r="L121">
        <v>0</v>
      </c>
      <c r="M121">
        <f>(Tabla13456[[#This Row],[Frecuencia]]/49)</f>
        <v>0</v>
      </c>
      <c r="N121">
        <f>(Tabla13456[[#This Row],[Dato]]-78.18367347)</f>
        <v>40.816326529999998</v>
      </c>
      <c r="O121">
        <f>(Tabla13456[[#This Row],[g-media]]^2)</f>
        <v>1665.9725114035816</v>
      </c>
      <c r="P121">
        <f>(Tabla13456[[#This Row],[(g-media)^2]]*Tabla13456[[#This Row],[P(g)]])</f>
        <v>0</v>
      </c>
    </row>
    <row r="122" spans="11:16" x14ac:dyDescent="0.25">
      <c r="K122">
        <v>120</v>
      </c>
      <c r="L122">
        <v>0</v>
      </c>
      <c r="M122">
        <f>(Tabla13456[[#This Row],[Frecuencia]]/49)</f>
        <v>0</v>
      </c>
      <c r="N122">
        <f>(Tabla13456[[#This Row],[Dato]]-78.18367347)</f>
        <v>41.816326529999998</v>
      </c>
      <c r="O122">
        <f>(Tabla13456[[#This Row],[g-media]]^2)</f>
        <v>1748.6051644635816</v>
      </c>
      <c r="P122">
        <f>(Tabla13456[[#This Row],[(g-media)^2]]*Tabla13456[[#This Row],[P(g)]])</f>
        <v>0</v>
      </c>
    </row>
    <row r="123" spans="11:16" x14ac:dyDescent="0.25">
      <c r="K123">
        <v>121</v>
      </c>
      <c r="L123">
        <v>0</v>
      </c>
      <c r="M123">
        <f>(Tabla13456[[#This Row],[Frecuencia]]/49)</f>
        <v>0</v>
      </c>
      <c r="N123">
        <f>(Tabla13456[[#This Row],[Dato]]-78.18367347)</f>
        <v>42.816326529999998</v>
      </c>
      <c r="O123">
        <f>(Tabla13456[[#This Row],[g-media]]^2)</f>
        <v>1833.2378175235817</v>
      </c>
      <c r="P123">
        <f>(Tabla13456[[#This Row],[(g-media)^2]]*Tabla13456[[#This Row],[P(g)]])</f>
        <v>0</v>
      </c>
    </row>
    <row r="124" spans="11:16" x14ac:dyDescent="0.25">
      <c r="K124">
        <v>122</v>
      </c>
      <c r="L124">
        <v>0</v>
      </c>
      <c r="M124">
        <f>(Tabla13456[[#This Row],[Frecuencia]]/49)</f>
        <v>0</v>
      </c>
      <c r="N124">
        <f>(Tabla13456[[#This Row],[Dato]]-78.18367347)</f>
        <v>43.816326529999998</v>
      </c>
      <c r="O124">
        <f>(Tabla13456[[#This Row],[g-media]]^2)</f>
        <v>1919.8704705835817</v>
      </c>
      <c r="P124">
        <f>(Tabla13456[[#This Row],[(g-media)^2]]*Tabla13456[[#This Row],[P(g)]])</f>
        <v>0</v>
      </c>
    </row>
    <row r="125" spans="11:16" x14ac:dyDescent="0.25">
      <c r="K125">
        <v>123</v>
      </c>
      <c r="L125">
        <v>0</v>
      </c>
      <c r="M125">
        <f>(Tabla13456[[#This Row],[Frecuencia]]/49)</f>
        <v>0</v>
      </c>
      <c r="N125">
        <f>(Tabla13456[[#This Row],[Dato]]-78.18367347)</f>
        <v>44.816326529999998</v>
      </c>
      <c r="O125">
        <f>(Tabla13456[[#This Row],[g-media]]^2)</f>
        <v>2008.5031236435816</v>
      </c>
      <c r="P125">
        <f>(Tabla13456[[#This Row],[(g-media)^2]]*Tabla13456[[#This Row],[P(g)]])</f>
        <v>0</v>
      </c>
    </row>
    <row r="126" spans="11:16" x14ac:dyDescent="0.25">
      <c r="K126">
        <v>124</v>
      </c>
      <c r="L126">
        <v>0</v>
      </c>
      <c r="M126">
        <f>(Tabla13456[[#This Row],[Frecuencia]]/49)</f>
        <v>0</v>
      </c>
      <c r="N126">
        <f>(Tabla13456[[#This Row],[Dato]]-78.18367347)</f>
        <v>45.816326529999998</v>
      </c>
      <c r="O126">
        <f>(Tabla13456[[#This Row],[g-media]]^2)</f>
        <v>2099.1357767035815</v>
      </c>
      <c r="P126">
        <f>(Tabla13456[[#This Row],[(g-media)^2]]*Tabla13456[[#This Row],[P(g)]])</f>
        <v>0</v>
      </c>
    </row>
    <row r="127" spans="11:16" x14ac:dyDescent="0.25">
      <c r="K127">
        <v>125</v>
      </c>
      <c r="L127">
        <v>0</v>
      </c>
      <c r="M127">
        <f>(Tabla13456[[#This Row],[Frecuencia]]/49)</f>
        <v>0</v>
      </c>
      <c r="N127">
        <f>(Tabla13456[[#This Row],[Dato]]-78.18367347)</f>
        <v>46.816326529999998</v>
      </c>
      <c r="O127">
        <f>(Tabla13456[[#This Row],[g-media]]^2)</f>
        <v>2191.7684297635815</v>
      </c>
      <c r="P127">
        <f>(Tabla13456[[#This Row],[(g-media)^2]]*Tabla13456[[#This Row],[P(g)]])</f>
        <v>0</v>
      </c>
    </row>
    <row r="128" spans="11:16" x14ac:dyDescent="0.25">
      <c r="K128">
        <v>126</v>
      </c>
      <c r="L128">
        <v>0</v>
      </c>
      <c r="M128">
        <f>(Tabla13456[[#This Row],[Frecuencia]]/49)</f>
        <v>0</v>
      </c>
      <c r="N128">
        <f>(Tabla13456[[#This Row],[Dato]]-78.18367347)</f>
        <v>47.816326529999998</v>
      </c>
      <c r="O128">
        <f>(Tabla13456[[#This Row],[g-media]]^2)</f>
        <v>2286.4010828235814</v>
      </c>
      <c r="P128">
        <f>(Tabla13456[[#This Row],[(g-media)^2]]*Tabla13456[[#This Row],[P(g)]])</f>
        <v>0</v>
      </c>
    </row>
    <row r="129" spans="11:16" x14ac:dyDescent="0.25">
      <c r="K129">
        <v>127</v>
      </c>
      <c r="L129">
        <v>0</v>
      </c>
      <c r="M129">
        <f>(Tabla13456[[#This Row],[Frecuencia]]/49)</f>
        <v>0</v>
      </c>
      <c r="N129">
        <f>(Tabla13456[[#This Row],[Dato]]-78.18367347)</f>
        <v>48.816326529999998</v>
      </c>
      <c r="O129">
        <f>(Tabla13456[[#This Row],[g-media]]^2)</f>
        <v>2383.0337358835818</v>
      </c>
      <c r="P129">
        <f>(Tabla13456[[#This Row],[(g-media)^2]]*Tabla13456[[#This Row],[P(g)]])</f>
        <v>0</v>
      </c>
    </row>
    <row r="130" spans="11:16" x14ac:dyDescent="0.25">
      <c r="K130">
        <v>128</v>
      </c>
      <c r="L130">
        <v>0</v>
      </c>
      <c r="M130">
        <f>(Tabla13456[[#This Row],[Frecuencia]]/49)</f>
        <v>0</v>
      </c>
      <c r="N130">
        <f>(Tabla13456[[#This Row],[Dato]]-78.18367347)</f>
        <v>49.816326529999998</v>
      </c>
      <c r="O130">
        <f>(Tabla13456[[#This Row],[g-media]]^2)</f>
        <v>2481.6663889435818</v>
      </c>
      <c r="P130">
        <f>(Tabla13456[[#This Row],[(g-media)^2]]*Tabla13456[[#This Row],[P(g)]])</f>
        <v>0</v>
      </c>
    </row>
    <row r="131" spans="11:16" x14ac:dyDescent="0.25">
      <c r="K131">
        <v>129</v>
      </c>
      <c r="L131">
        <v>0</v>
      </c>
      <c r="M131">
        <f>(Tabla13456[[#This Row],[Frecuencia]]/49)</f>
        <v>0</v>
      </c>
      <c r="N131">
        <f>(Tabla13456[[#This Row],[Dato]]-78.18367347)</f>
        <v>50.816326529999998</v>
      </c>
      <c r="O131">
        <f>(Tabla13456[[#This Row],[g-media]]^2)</f>
        <v>2582.2990420035817</v>
      </c>
      <c r="P131">
        <f>(Tabla13456[[#This Row],[(g-media)^2]]*Tabla13456[[#This Row],[P(g)]])</f>
        <v>0</v>
      </c>
    </row>
    <row r="132" spans="11:16" x14ac:dyDescent="0.25">
      <c r="K132">
        <v>130</v>
      </c>
      <c r="L132">
        <v>0</v>
      </c>
      <c r="M132">
        <f>(Tabla13456[[#This Row],[Frecuencia]]/49)</f>
        <v>0</v>
      </c>
      <c r="N132">
        <f>(Tabla13456[[#This Row],[Dato]]-78.18367347)</f>
        <v>51.816326529999998</v>
      </c>
      <c r="O132">
        <f>(Tabla13456[[#This Row],[g-media]]^2)</f>
        <v>2684.9316950635816</v>
      </c>
      <c r="P132">
        <f>(Tabla13456[[#This Row],[(g-media)^2]]*Tabla13456[[#This Row],[P(g)]])</f>
        <v>0</v>
      </c>
    </row>
    <row r="133" spans="11:16" x14ac:dyDescent="0.25">
      <c r="K133">
        <v>131</v>
      </c>
      <c r="L133">
        <v>0</v>
      </c>
      <c r="M133">
        <f>(Tabla13456[[#This Row],[Frecuencia]]/49)</f>
        <v>0</v>
      </c>
      <c r="N133">
        <f>(Tabla13456[[#This Row],[Dato]]-78.18367347)</f>
        <v>52.816326529999998</v>
      </c>
      <c r="O133">
        <f>(Tabla13456[[#This Row],[g-media]]^2)</f>
        <v>2789.5643481235816</v>
      </c>
      <c r="P133">
        <f>(Tabla13456[[#This Row],[(g-media)^2]]*Tabla13456[[#This Row],[P(g)]])</f>
        <v>0</v>
      </c>
    </row>
    <row r="134" spans="11:16" x14ac:dyDescent="0.25">
      <c r="K134">
        <v>132</v>
      </c>
      <c r="L134">
        <v>0</v>
      </c>
      <c r="M134">
        <f>(Tabla13456[[#This Row],[Frecuencia]]/49)</f>
        <v>0</v>
      </c>
      <c r="N134">
        <f>(Tabla13456[[#This Row],[Dato]]-78.18367347)</f>
        <v>53.816326529999998</v>
      </c>
      <c r="O134">
        <f>(Tabla13456[[#This Row],[g-media]]^2)</f>
        <v>2896.1970011835815</v>
      </c>
      <c r="P134">
        <f>(Tabla13456[[#This Row],[(g-media)^2]]*Tabla13456[[#This Row],[P(g)]])</f>
        <v>0</v>
      </c>
    </row>
    <row r="135" spans="11:16" x14ac:dyDescent="0.25">
      <c r="K135">
        <v>133</v>
      </c>
      <c r="L135">
        <v>0</v>
      </c>
      <c r="M135">
        <f>(Tabla13456[[#This Row],[Frecuencia]]/49)</f>
        <v>0</v>
      </c>
      <c r="N135">
        <f>(Tabla13456[[#This Row],[Dato]]-78.18367347)</f>
        <v>54.816326529999998</v>
      </c>
      <c r="O135">
        <f>(Tabla13456[[#This Row],[g-media]]^2)</f>
        <v>3004.8296542435814</v>
      </c>
      <c r="P135">
        <f>(Tabla13456[[#This Row],[(g-media)^2]]*Tabla13456[[#This Row],[P(g)]])</f>
        <v>0</v>
      </c>
    </row>
    <row r="136" spans="11:16" x14ac:dyDescent="0.25">
      <c r="K136">
        <v>134</v>
      </c>
      <c r="L136">
        <v>0</v>
      </c>
      <c r="M136">
        <f>(Tabla13456[[#This Row],[Frecuencia]]/49)</f>
        <v>0</v>
      </c>
      <c r="N136">
        <f>(Tabla13456[[#This Row],[Dato]]-78.18367347)</f>
        <v>55.816326529999998</v>
      </c>
      <c r="O136">
        <f>(Tabla13456[[#This Row],[g-media]]^2)</f>
        <v>3115.4623073035814</v>
      </c>
      <c r="P136">
        <f>(Tabla13456[[#This Row],[(g-media)^2]]*Tabla13456[[#This Row],[P(g)]])</f>
        <v>0</v>
      </c>
    </row>
    <row r="137" spans="11:16" x14ac:dyDescent="0.25">
      <c r="K137">
        <v>135</v>
      </c>
      <c r="L137">
        <v>0</v>
      </c>
      <c r="M137">
        <f>(Tabla13456[[#This Row],[Frecuencia]]/49)</f>
        <v>0</v>
      </c>
      <c r="N137">
        <f>(Tabla13456[[#This Row],[Dato]]-78.18367347)</f>
        <v>56.816326529999998</v>
      </c>
      <c r="O137">
        <f>(Tabla13456[[#This Row],[g-media]]^2)</f>
        <v>3228.0949603635818</v>
      </c>
      <c r="P137">
        <f>(Tabla13456[[#This Row],[(g-media)^2]]*Tabla13456[[#This Row],[P(g)]])</f>
        <v>0</v>
      </c>
    </row>
    <row r="138" spans="11:16" x14ac:dyDescent="0.25">
      <c r="K138">
        <v>136</v>
      </c>
      <c r="L138">
        <v>0</v>
      </c>
      <c r="M138">
        <f>(Tabla13456[[#This Row],[Frecuencia]]/49)</f>
        <v>0</v>
      </c>
      <c r="N138">
        <f>(Tabla13456[[#This Row],[Dato]]-78.18367347)</f>
        <v>57.816326529999998</v>
      </c>
      <c r="O138">
        <f>(Tabla13456[[#This Row],[g-media]]^2)</f>
        <v>3342.7276134235817</v>
      </c>
      <c r="P138">
        <f>(Tabla13456[[#This Row],[(g-media)^2]]*Tabla13456[[#This Row],[P(g)]])</f>
        <v>0</v>
      </c>
    </row>
    <row r="139" spans="11:16" x14ac:dyDescent="0.25">
      <c r="K139">
        <v>137</v>
      </c>
      <c r="L139">
        <v>0</v>
      </c>
      <c r="M139">
        <f>(Tabla13456[[#This Row],[Frecuencia]]/49)</f>
        <v>0</v>
      </c>
      <c r="N139">
        <f>(Tabla13456[[#This Row],[Dato]]-78.18367347)</f>
        <v>58.816326529999998</v>
      </c>
      <c r="O139">
        <f>(Tabla13456[[#This Row],[g-media]]^2)</f>
        <v>3459.3602664835817</v>
      </c>
      <c r="P139">
        <f>(Tabla13456[[#This Row],[(g-media)^2]]*Tabla13456[[#This Row],[P(g)]])</f>
        <v>0</v>
      </c>
    </row>
    <row r="140" spans="11:16" x14ac:dyDescent="0.25">
      <c r="K140">
        <v>138</v>
      </c>
      <c r="L140">
        <v>0</v>
      </c>
      <c r="M140">
        <f>(Tabla13456[[#This Row],[Frecuencia]]/49)</f>
        <v>0</v>
      </c>
      <c r="N140">
        <f>(Tabla13456[[#This Row],[Dato]]-78.18367347)</f>
        <v>59.816326529999998</v>
      </c>
      <c r="O140">
        <f>(Tabla13456[[#This Row],[g-media]]^2)</f>
        <v>3577.9929195435816</v>
      </c>
      <c r="P140">
        <f>(Tabla13456[[#This Row],[(g-media)^2]]*Tabla13456[[#This Row],[P(g)]])</f>
        <v>0</v>
      </c>
    </row>
    <row r="141" spans="11:16" x14ac:dyDescent="0.25">
      <c r="K141">
        <v>139</v>
      </c>
      <c r="L141">
        <v>0</v>
      </c>
      <c r="M141">
        <f>(Tabla13456[[#This Row],[Frecuencia]]/49)</f>
        <v>0</v>
      </c>
      <c r="N141">
        <f>(Tabla13456[[#This Row],[Dato]]-78.18367347)</f>
        <v>60.816326529999998</v>
      </c>
      <c r="O141">
        <f>(Tabla13456[[#This Row],[g-media]]^2)</f>
        <v>3698.6255726035815</v>
      </c>
      <c r="P141">
        <f>(Tabla13456[[#This Row],[(g-media)^2]]*Tabla13456[[#This Row],[P(g)]])</f>
        <v>0</v>
      </c>
    </row>
    <row r="142" spans="11:16" x14ac:dyDescent="0.25">
      <c r="K142">
        <v>140</v>
      </c>
      <c r="L142">
        <v>0</v>
      </c>
      <c r="M142">
        <f>(Tabla13456[[#This Row],[Frecuencia]]/49)</f>
        <v>0</v>
      </c>
      <c r="N142">
        <f>(Tabla13456[[#This Row],[Dato]]-78.18367347)</f>
        <v>61.816326529999998</v>
      </c>
      <c r="O142">
        <f>(Tabla13456[[#This Row],[g-media]]^2)</f>
        <v>3821.2582256635815</v>
      </c>
      <c r="P142">
        <f>(Tabla13456[[#This Row],[(g-media)^2]]*Tabla13456[[#This Row],[P(g)]])</f>
        <v>0</v>
      </c>
    </row>
    <row r="143" spans="11:16" x14ac:dyDescent="0.25">
      <c r="K143">
        <v>141</v>
      </c>
      <c r="L143">
        <v>0</v>
      </c>
      <c r="M143">
        <f>(Tabla13456[[#This Row],[Frecuencia]]/49)</f>
        <v>0</v>
      </c>
      <c r="N143">
        <f>(Tabla13456[[#This Row],[Dato]]-78.18367347)</f>
        <v>62.816326529999998</v>
      </c>
      <c r="O143">
        <f>(Tabla13456[[#This Row],[g-media]]^2)</f>
        <v>3945.8908787235814</v>
      </c>
      <c r="P143">
        <f>(Tabla13456[[#This Row],[(g-media)^2]]*Tabla13456[[#This Row],[P(g)]])</f>
        <v>0</v>
      </c>
    </row>
    <row r="144" spans="11:16" x14ac:dyDescent="0.25">
      <c r="K144">
        <v>142</v>
      </c>
      <c r="L144">
        <v>0</v>
      </c>
      <c r="M144">
        <f>(Tabla13456[[#This Row],[Frecuencia]]/49)</f>
        <v>0</v>
      </c>
      <c r="N144">
        <f>(Tabla13456[[#This Row],[Dato]]-78.18367347)</f>
        <v>63.816326529999998</v>
      </c>
      <c r="O144">
        <f>(Tabla13456[[#This Row],[g-media]]^2)</f>
        <v>4072.5235317835813</v>
      </c>
      <c r="P144">
        <f>(Tabla13456[[#This Row],[(g-media)^2]]*Tabla13456[[#This Row],[P(g)]])</f>
        <v>0</v>
      </c>
    </row>
    <row r="145" spans="11:16" x14ac:dyDescent="0.25">
      <c r="K145">
        <v>143</v>
      </c>
      <c r="L145">
        <v>0</v>
      </c>
      <c r="M145">
        <f>(Tabla13456[[#This Row],[Frecuencia]]/49)</f>
        <v>0</v>
      </c>
      <c r="N145">
        <f>(Tabla13456[[#This Row],[Dato]]-78.18367347)</f>
        <v>64.816326529999998</v>
      </c>
      <c r="O145">
        <f>(Tabla13456[[#This Row],[g-media]]^2)</f>
        <v>4201.1561848435813</v>
      </c>
      <c r="P145">
        <f>(Tabla13456[[#This Row],[(g-media)^2]]*Tabla13456[[#This Row],[P(g)]])</f>
        <v>0</v>
      </c>
    </row>
    <row r="146" spans="11:16" x14ac:dyDescent="0.25">
      <c r="K146">
        <v>144</v>
      </c>
      <c r="L146">
        <v>0</v>
      </c>
      <c r="M146">
        <f>(Tabla13456[[#This Row],[Frecuencia]]/49)</f>
        <v>0</v>
      </c>
      <c r="N146">
        <f>(Tabla13456[[#This Row],[Dato]]-78.18367347)</f>
        <v>65.816326529999998</v>
      </c>
      <c r="O146">
        <f>(Tabla13456[[#This Row],[g-media]]^2)</f>
        <v>4331.7888379035812</v>
      </c>
      <c r="P146">
        <f>(Tabla13456[[#This Row],[(g-media)^2]]*Tabla13456[[#This Row],[P(g)]])</f>
        <v>0</v>
      </c>
    </row>
    <row r="147" spans="11:16" x14ac:dyDescent="0.25">
      <c r="K147">
        <v>145</v>
      </c>
      <c r="L147">
        <v>0</v>
      </c>
      <c r="M147">
        <f>(Tabla13456[[#This Row],[Frecuencia]]/49)</f>
        <v>0</v>
      </c>
      <c r="N147">
        <f>(Tabla13456[[#This Row],[Dato]]-78.18367347)</f>
        <v>66.816326529999998</v>
      </c>
      <c r="O147">
        <f>(Tabla13456[[#This Row],[g-media]]^2)</f>
        <v>4464.4214909635812</v>
      </c>
      <c r="P147">
        <f>(Tabla13456[[#This Row],[(g-media)^2]]*Tabla13456[[#This Row],[P(g)]])</f>
        <v>0</v>
      </c>
    </row>
    <row r="148" spans="11:16" x14ac:dyDescent="0.25">
      <c r="K148">
        <v>146</v>
      </c>
      <c r="L148">
        <v>0</v>
      </c>
      <c r="M148">
        <f>(Tabla13456[[#This Row],[Frecuencia]]/49)</f>
        <v>0</v>
      </c>
      <c r="N148">
        <f>(Tabla13456[[#This Row],[Dato]]-78.18367347)</f>
        <v>67.816326529999998</v>
      </c>
      <c r="O148">
        <f>(Tabla13456[[#This Row],[g-media]]^2)</f>
        <v>4599.0541440235811</v>
      </c>
      <c r="P148">
        <f>(Tabla13456[[#This Row],[(g-media)^2]]*Tabla13456[[#This Row],[P(g)]])</f>
        <v>0</v>
      </c>
    </row>
    <row r="149" spans="11:16" x14ac:dyDescent="0.25">
      <c r="K149">
        <v>147</v>
      </c>
      <c r="L149">
        <v>0</v>
      </c>
      <c r="M149">
        <f>(Tabla13456[[#This Row],[Frecuencia]]/49)</f>
        <v>0</v>
      </c>
      <c r="N149">
        <f>(Tabla13456[[#This Row],[Dato]]-78.18367347)</f>
        <v>68.816326529999998</v>
      </c>
      <c r="O149">
        <f>(Tabla13456[[#This Row],[g-media]]^2)</f>
        <v>4735.686797083582</v>
      </c>
      <c r="P149">
        <f>(Tabla13456[[#This Row],[(g-media)^2]]*Tabla13456[[#This Row],[P(g)]])</f>
        <v>0</v>
      </c>
    </row>
    <row r="150" spans="11:16" x14ac:dyDescent="0.25">
      <c r="K150">
        <v>148</v>
      </c>
      <c r="L150">
        <v>0</v>
      </c>
      <c r="M150">
        <f>(Tabla13456[[#This Row],[Frecuencia]]/49)</f>
        <v>0</v>
      </c>
      <c r="N150">
        <f>(Tabla13456[[#This Row],[Dato]]-78.18367347)</f>
        <v>69.816326529999998</v>
      </c>
      <c r="O150">
        <f>(Tabla13456[[#This Row],[g-media]]^2)</f>
        <v>4874.3194501435819</v>
      </c>
      <c r="P150">
        <f>(Tabla13456[[#This Row],[(g-media)^2]]*Tabla13456[[#This Row],[P(g)]])</f>
        <v>0</v>
      </c>
    </row>
    <row r="151" spans="11:16" x14ac:dyDescent="0.25">
      <c r="K151">
        <v>149</v>
      </c>
      <c r="L151">
        <v>0</v>
      </c>
      <c r="M151">
        <f>(Tabla13456[[#This Row],[Frecuencia]]/49)</f>
        <v>0</v>
      </c>
      <c r="N151">
        <f>(Tabla13456[[#This Row],[Dato]]-78.18367347)</f>
        <v>70.816326529999998</v>
      </c>
      <c r="O151">
        <f>(Tabla13456[[#This Row],[g-media]]^2)</f>
        <v>5014.9521032035818</v>
      </c>
      <c r="P151">
        <f>(Tabla13456[[#This Row],[(g-media)^2]]*Tabla13456[[#This Row],[P(g)]])</f>
        <v>0</v>
      </c>
    </row>
    <row r="152" spans="11:16" x14ac:dyDescent="0.25">
      <c r="K152">
        <v>150</v>
      </c>
      <c r="L152">
        <v>0</v>
      </c>
      <c r="M152">
        <f>(Tabla13456[[#This Row],[Frecuencia]]/49)</f>
        <v>0</v>
      </c>
      <c r="N152">
        <f>(Tabla13456[[#This Row],[Dato]]-78.18367347)</f>
        <v>71.816326529999998</v>
      </c>
      <c r="O152">
        <f>(Tabla13456[[#This Row],[g-media]]^2)</f>
        <v>5157.5847562635818</v>
      </c>
      <c r="P152">
        <f>(Tabla13456[[#This Row],[(g-media)^2]]*Tabla13456[[#This Row],[P(g)]])</f>
        <v>0</v>
      </c>
    </row>
    <row r="153" spans="11:16" x14ac:dyDescent="0.25">
      <c r="K153">
        <v>151</v>
      </c>
      <c r="L153">
        <v>0</v>
      </c>
      <c r="M153">
        <f>(Tabla13456[[#This Row],[Frecuencia]]/49)</f>
        <v>0</v>
      </c>
      <c r="N153">
        <f>(Tabla13456[[#This Row],[Dato]]-78.18367347)</f>
        <v>72.816326529999998</v>
      </c>
      <c r="O153">
        <f>(Tabla13456[[#This Row],[g-media]]^2)</f>
        <v>5302.2174093235817</v>
      </c>
      <c r="P153">
        <f>(Tabla13456[[#This Row],[(g-media)^2]]*Tabla13456[[#This Row],[P(g)]])</f>
        <v>0</v>
      </c>
    </row>
    <row r="154" spans="11:16" x14ac:dyDescent="0.25">
      <c r="K154">
        <v>152</v>
      </c>
      <c r="L154">
        <v>0</v>
      </c>
      <c r="M154">
        <f>(Tabla13456[[#This Row],[Frecuencia]]/49)</f>
        <v>0</v>
      </c>
      <c r="N154">
        <f>(Tabla13456[[#This Row],[Dato]]-78.18367347)</f>
        <v>73.816326529999998</v>
      </c>
      <c r="O154">
        <f>(Tabla13456[[#This Row],[g-media]]^2)</f>
        <v>5448.8500623835816</v>
      </c>
      <c r="P154">
        <f>(Tabla13456[[#This Row],[(g-media)^2]]*Tabla13456[[#This Row],[P(g)]])</f>
        <v>0</v>
      </c>
    </row>
    <row r="155" spans="11:16" x14ac:dyDescent="0.25">
      <c r="K155">
        <v>153</v>
      </c>
      <c r="L155">
        <v>0</v>
      </c>
      <c r="M155">
        <f>(Tabla13456[[#This Row],[Frecuencia]]/49)</f>
        <v>0</v>
      </c>
      <c r="N155">
        <f>(Tabla13456[[#This Row],[Dato]]-78.18367347)</f>
        <v>74.816326529999998</v>
      </c>
      <c r="O155">
        <f>(Tabla13456[[#This Row],[g-media]]^2)</f>
        <v>5597.4827154435816</v>
      </c>
      <c r="P155">
        <f>(Tabla13456[[#This Row],[(g-media)^2]]*Tabla13456[[#This Row],[P(g)]])</f>
        <v>0</v>
      </c>
    </row>
    <row r="156" spans="11:16" x14ac:dyDescent="0.25">
      <c r="K156">
        <v>154</v>
      </c>
      <c r="L156">
        <v>0</v>
      </c>
      <c r="M156">
        <f>(Tabla13456[[#This Row],[Frecuencia]]/49)</f>
        <v>0</v>
      </c>
      <c r="N156">
        <f>(Tabla13456[[#This Row],[Dato]]-78.18367347)</f>
        <v>75.816326529999998</v>
      </c>
      <c r="O156">
        <f>(Tabla13456[[#This Row],[g-media]]^2)</f>
        <v>5748.1153685035815</v>
      </c>
      <c r="P156">
        <f>(Tabla13456[[#This Row],[(g-media)^2]]*Tabla13456[[#This Row],[P(g)]])</f>
        <v>0</v>
      </c>
    </row>
    <row r="157" spans="11:16" x14ac:dyDescent="0.25">
      <c r="K157">
        <v>155</v>
      </c>
      <c r="L157">
        <v>0</v>
      </c>
      <c r="M157">
        <f>(Tabla13456[[#This Row],[Frecuencia]]/49)</f>
        <v>0</v>
      </c>
      <c r="N157">
        <f>(Tabla13456[[#This Row],[Dato]]-78.18367347)</f>
        <v>76.816326529999998</v>
      </c>
      <c r="O157">
        <f>(Tabla13456[[#This Row],[g-media]]^2)</f>
        <v>5900.7480215635815</v>
      </c>
      <c r="P157">
        <f>(Tabla13456[[#This Row],[(g-media)^2]]*Tabla13456[[#This Row],[P(g)]])</f>
        <v>0</v>
      </c>
    </row>
    <row r="158" spans="11:16" x14ac:dyDescent="0.25">
      <c r="K158">
        <v>156</v>
      </c>
      <c r="L158">
        <v>0</v>
      </c>
      <c r="M158">
        <f>(Tabla13456[[#This Row],[Frecuencia]]/49)</f>
        <v>0</v>
      </c>
      <c r="N158">
        <f>(Tabla13456[[#This Row],[Dato]]-78.18367347)</f>
        <v>77.816326529999998</v>
      </c>
      <c r="O158">
        <f>(Tabla13456[[#This Row],[g-media]]^2)</f>
        <v>6055.3806746235814</v>
      </c>
      <c r="P158">
        <f>(Tabla13456[[#This Row],[(g-media)^2]]*Tabla13456[[#This Row],[P(g)]])</f>
        <v>0</v>
      </c>
    </row>
    <row r="159" spans="11:16" x14ac:dyDescent="0.25">
      <c r="K159">
        <v>157</v>
      </c>
      <c r="L159">
        <v>0</v>
      </c>
      <c r="M159">
        <f>(Tabla13456[[#This Row],[Frecuencia]]/49)</f>
        <v>0</v>
      </c>
      <c r="N159">
        <f>(Tabla13456[[#This Row],[Dato]]-78.18367347)</f>
        <v>78.816326529999998</v>
      </c>
      <c r="O159">
        <f>(Tabla13456[[#This Row],[g-media]]^2)</f>
        <v>6212.0133276835813</v>
      </c>
      <c r="P159">
        <f>(Tabla13456[[#This Row],[(g-media)^2]]*Tabla13456[[#This Row],[P(g)]])</f>
        <v>0</v>
      </c>
    </row>
    <row r="160" spans="11:16" x14ac:dyDescent="0.25">
      <c r="K160">
        <v>158</v>
      </c>
      <c r="L160">
        <v>0</v>
      </c>
      <c r="M160">
        <f>(Tabla13456[[#This Row],[Frecuencia]]/49)</f>
        <v>0</v>
      </c>
      <c r="N160">
        <f>(Tabla13456[[#This Row],[Dato]]-78.18367347)</f>
        <v>79.816326529999998</v>
      </c>
      <c r="O160">
        <f>(Tabla13456[[#This Row],[g-media]]^2)</f>
        <v>6370.6459807435813</v>
      </c>
      <c r="P160">
        <f>(Tabla13456[[#This Row],[(g-media)^2]]*Tabla13456[[#This Row],[P(g)]])</f>
        <v>0</v>
      </c>
    </row>
    <row r="161" spans="11:16" x14ac:dyDescent="0.25">
      <c r="K161">
        <v>159</v>
      </c>
      <c r="L161">
        <v>0</v>
      </c>
      <c r="M161">
        <f>(Tabla13456[[#This Row],[Frecuencia]]/49)</f>
        <v>0</v>
      </c>
      <c r="N161">
        <f>(Tabla13456[[#This Row],[Dato]]-78.18367347)</f>
        <v>80.816326529999998</v>
      </c>
      <c r="O161">
        <f>(Tabla13456[[#This Row],[g-media]]^2)</f>
        <v>6531.2786338035812</v>
      </c>
      <c r="P161">
        <f>(Tabla13456[[#This Row],[(g-media)^2]]*Tabla13456[[#This Row],[P(g)]])</f>
        <v>0</v>
      </c>
    </row>
    <row r="162" spans="11:16" x14ac:dyDescent="0.25">
      <c r="K162">
        <v>160</v>
      </c>
      <c r="L162">
        <v>0</v>
      </c>
      <c r="M162">
        <f>(Tabla13456[[#This Row],[Frecuencia]]/49)</f>
        <v>0</v>
      </c>
      <c r="N162">
        <f>(Tabla13456[[#This Row],[Dato]]-78.18367347)</f>
        <v>81.816326529999998</v>
      </c>
      <c r="O162">
        <f>(Tabla13456[[#This Row],[g-media]]^2)</f>
        <v>6693.9112868635812</v>
      </c>
      <c r="P162">
        <f>(Tabla13456[[#This Row],[(g-media)^2]]*Tabla13456[[#This Row],[P(g)]])</f>
        <v>0</v>
      </c>
    </row>
    <row r="163" spans="11:16" x14ac:dyDescent="0.25">
      <c r="K163">
        <v>161</v>
      </c>
      <c r="L163">
        <v>0</v>
      </c>
      <c r="M163">
        <f>(Tabla13456[[#This Row],[Frecuencia]]/49)</f>
        <v>0</v>
      </c>
      <c r="N163">
        <f>(Tabla13456[[#This Row],[Dato]]-78.18367347)</f>
        <v>82.816326529999998</v>
      </c>
      <c r="O163">
        <f>(Tabla13456[[#This Row],[g-media]]^2)</f>
        <v>6858.5439399235811</v>
      </c>
      <c r="P163">
        <f>(Tabla13456[[#This Row],[(g-media)^2]]*Tabla13456[[#This Row],[P(g)]])</f>
        <v>0</v>
      </c>
    </row>
    <row r="164" spans="11:16" x14ac:dyDescent="0.25">
      <c r="K164">
        <v>162</v>
      </c>
      <c r="L164">
        <v>0</v>
      </c>
      <c r="M164">
        <f>(Tabla13456[[#This Row],[Frecuencia]]/49)</f>
        <v>0</v>
      </c>
      <c r="N164">
        <f>(Tabla13456[[#This Row],[Dato]]-78.18367347)</f>
        <v>83.816326529999998</v>
      </c>
      <c r="O164">
        <f>(Tabla13456[[#This Row],[g-media]]^2)</f>
        <v>7025.176592983581</v>
      </c>
      <c r="P164">
        <f>(Tabla13456[[#This Row],[(g-media)^2]]*Tabla13456[[#This Row],[P(g)]])</f>
        <v>0</v>
      </c>
    </row>
    <row r="165" spans="11:16" x14ac:dyDescent="0.25">
      <c r="K165">
        <v>163</v>
      </c>
      <c r="L165">
        <v>0</v>
      </c>
      <c r="M165">
        <f>(Tabla13456[[#This Row],[Frecuencia]]/49)</f>
        <v>0</v>
      </c>
      <c r="N165">
        <f>(Tabla13456[[#This Row],[Dato]]-78.18367347)</f>
        <v>84.816326529999998</v>
      </c>
      <c r="O165">
        <f>(Tabla13456[[#This Row],[g-media]]^2)</f>
        <v>7193.8092460435819</v>
      </c>
      <c r="P165">
        <f>(Tabla13456[[#This Row],[(g-media)^2]]*Tabla13456[[#This Row],[P(g)]])</f>
        <v>0</v>
      </c>
    </row>
    <row r="166" spans="11:16" x14ac:dyDescent="0.25">
      <c r="K166">
        <v>164</v>
      </c>
      <c r="L166">
        <v>0</v>
      </c>
      <c r="M166">
        <f>(Tabla13456[[#This Row],[Frecuencia]]/49)</f>
        <v>0</v>
      </c>
      <c r="N166">
        <f>(Tabla13456[[#This Row],[Dato]]-78.18367347)</f>
        <v>85.816326529999998</v>
      </c>
      <c r="O166">
        <f>(Tabla13456[[#This Row],[g-media]]^2)</f>
        <v>7364.4418991035818</v>
      </c>
      <c r="P166">
        <f>(Tabla13456[[#This Row],[(g-media)^2]]*Tabla13456[[#This Row],[P(g)]])</f>
        <v>0</v>
      </c>
    </row>
    <row r="167" spans="11:16" x14ac:dyDescent="0.25">
      <c r="K167">
        <v>165</v>
      </c>
      <c r="L167">
        <v>0</v>
      </c>
      <c r="M167">
        <f>(Tabla13456[[#This Row],[Frecuencia]]/49)</f>
        <v>0</v>
      </c>
      <c r="N167">
        <f>(Tabla13456[[#This Row],[Dato]]-78.18367347)</f>
        <v>86.816326529999998</v>
      </c>
      <c r="O167">
        <f>(Tabla13456[[#This Row],[g-media]]^2)</f>
        <v>7537.0745521635818</v>
      </c>
      <c r="P167">
        <f>(Tabla13456[[#This Row],[(g-media)^2]]*Tabla13456[[#This Row],[P(g)]])</f>
        <v>0</v>
      </c>
    </row>
    <row r="168" spans="11:16" x14ac:dyDescent="0.25">
      <c r="K168">
        <v>166</v>
      </c>
      <c r="L168">
        <v>0</v>
      </c>
      <c r="M168">
        <f>(Tabla13456[[#This Row],[Frecuencia]]/49)</f>
        <v>0</v>
      </c>
      <c r="N168">
        <f>(Tabla13456[[#This Row],[Dato]]-78.18367347)</f>
        <v>87.816326529999998</v>
      </c>
      <c r="O168">
        <f>(Tabla13456[[#This Row],[g-media]]^2)</f>
        <v>7711.7072052235817</v>
      </c>
      <c r="P168">
        <f>(Tabla13456[[#This Row],[(g-media)^2]]*Tabla13456[[#This Row],[P(g)]])</f>
        <v>0</v>
      </c>
    </row>
    <row r="169" spans="11:16" x14ac:dyDescent="0.25">
      <c r="K169">
        <v>167</v>
      </c>
      <c r="L169">
        <v>0</v>
      </c>
      <c r="M169">
        <f>(Tabla13456[[#This Row],[Frecuencia]]/49)</f>
        <v>0</v>
      </c>
      <c r="N169">
        <f>(Tabla13456[[#This Row],[Dato]]-78.18367347)</f>
        <v>88.816326529999998</v>
      </c>
      <c r="O169">
        <f>(Tabla13456[[#This Row],[g-media]]^2)</f>
        <v>7888.3398582835816</v>
      </c>
      <c r="P169">
        <f>(Tabla13456[[#This Row],[(g-media)^2]]*Tabla13456[[#This Row],[P(g)]])</f>
        <v>0</v>
      </c>
    </row>
    <row r="170" spans="11:16" x14ac:dyDescent="0.25">
      <c r="K170">
        <v>168</v>
      </c>
      <c r="L170">
        <v>0</v>
      </c>
      <c r="M170">
        <f>(Tabla13456[[#This Row],[Frecuencia]]/49)</f>
        <v>0</v>
      </c>
      <c r="N170">
        <f>(Tabla13456[[#This Row],[Dato]]-78.18367347)</f>
        <v>89.816326529999998</v>
      </c>
      <c r="O170">
        <f>(Tabla13456[[#This Row],[g-media]]^2)</f>
        <v>8066.9725113435816</v>
      </c>
      <c r="P170">
        <f>(Tabla13456[[#This Row],[(g-media)^2]]*Tabla13456[[#This Row],[P(g)]])</f>
        <v>0</v>
      </c>
    </row>
    <row r="171" spans="11:16" x14ac:dyDescent="0.25">
      <c r="K171">
        <v>169</v>
      </c>
      <c r="L171">
        <v>0</v>
      </c>
      <c r="M171">
        <f>(Tabla13456[[#This Row],[Frecuencia]]/49)</f>
        <v>0</v>
      </c>
      <c r="N171">
        <f>(Tabla13456[[#This Row],[Dato]]-78.18367347)</f>
        <v>90.816326529999998</v>
      </c>
      <c r="O171">
        <f>(Tabla13456[[#This Row],[g-media]]^2)</f>
        <v>8247.6051644035815</v>
      </c>
      <c r="P171">
        <f>(Tabla13456[[#This Row],[(g-media)^2]]*Tabla13456[[#This Row],[P(g)]])</f>
        <v>0</v>
      </c>
    </row>
    <row r="172" spans="11:16" x14ac:dyDescent="0.25">
      <c r="K172">
        <v>170</v>
      </c>
      <c r="L172">
        <v>0</v>
      </c>
      <c r="M172">
        <f>(Tabla13456[[#This Row],[Frecuencia]]/49)</f>
        <v>0</v>
      </c>
      <c r="N172">
        <f>(Tabla13456[[#This Row],[Dato]]-78.18367347)</f>
        <v>91.816326529999998</v>
      </c>
      <c r="O172">
        <f>(Tabla13456[[#This Row],[g-media]]^2)</f>
        <v>8430.2378174635815</v>
      </c>
      <c r="P172">
        <f>(Tabla13456[[#This Row],[(g-media)^2]]*Tabla13456[[#This Row],[P(g)]])</f>
        <v>0</v>
      </c>
    </row>
    <row r="173" spans="11:16" x14ac:dyDescent="0.25">
      <c r="K173">
        <v>171</v>
      </c>
      <c r="L173">
        <v>0</v>
      </c>
      <c r="M173">
        <f>(Tabla13456[[#This Row],[Frecuencia]]/49)</f>
        <v>0</v>
      </c>
      <c r="N173">
        <f>(Tabla13456[[#This Row],[Dato]]-78.18367347)</f>
        <v>92.816326529999998</v>
      </c>
      <c r="O173">
        <f>(Tabla13456[[#This Row],[g-media]]^2)</f>
        <v>8614.8704705235814</v>
      </c>
      <c r="P173">
        <f>(Tabla13456[[#This Row],[(g-media)^2]]*Tabla13456[[#This Row],[P(g)]])</f>
        <v>0</v>
      </c>
    </row>
    <row r="174" spans="11:16" x14ac:dyDescent="0.25">
      <c r="K174">
        <v>172</v>
      </c>
      <c r="L174">
        <v>0</v>
      </c>
      <c r="M174">
        <f>(Tabla13456[[#This Row],[Frecuencia]]/49)</f>
        <v>0</v>
      </c>
      <c r="N174">
        <f>(Tabla13456[[#This Row],[Dato]]-78.18367347)</f>
        <v>93.816326529999998</v>
      </c>
      <c r="O174">
        <f>(Tabla13456[[#This Row],[g-media]]^2)</f>
        <v>8801.5031235835813</v>
      </c>
      <c r="P174">
        <f>(Tabla13456[[#This Row],[(g-media)^2]]*Tabla13456[[#This Row],[P(g)]])</f>
        <v>0</v>
      </c>
    </row>
    <row r="175" spans="11:16" x14ac:dyDescent="0.25">
      <c r="K175">
        <v>173</v>
      </c>
      <c r="L175">
        <v>0</v>
      </c>
      <c r="M175">
        <f>(Tabla13456[[#This Row],[Frecuencia]]/49)</f>
        <v>0</v>
      </c>
      <c r="N175">
        <f>(Tabla13456[[#This Row],[Dato]]-78.18367347)</f>
        <v>94.816326529999998</v>
      </c>
      <c r="O175">
        <f>(Tabla13456[[#This Row],[g-media]]^2)</f>
        <v>8990.1357766435813</v>
      </c>
      <c r="P175">
        <f>(Tabla13456[[#This Row],[(g-media)^2]]*Tabla13456[[#This Row],[P(g)]])</f>
        <v>0</v>
      </c>
    </row>
    <row r="176" spans="11:16" x14ac:dyDescent="0.25">
      <c r="K176">
        <v>174</v>
      </c>
      <c r="L176">
        <v>0</v>
      </c>
      <c r="M176">
        <f>(Tabla13456[[#This Row],[Frecuencia]]/49)</f>
        <v>0</v>
      </c>
      <c r="N176">
        <f>(Tabla13456[[#This Row],[Dato]]-78.18367347)</f>
        <v>95.816326529999998</v>
      </c>
      <c r="O176">
        <f>(Tabla13456[[#This Row],[g-media]]^2)</f>
        <v>9180.7684297035812</v>
      </c>
      <c r="P176">
        <f>(Tabla13456[[#This Row],[(g-media)^2]]*Tabla13456[[#This Row],[P(g)]])</f>
        <v>0</v>
      </c>
    </row>
    <row r="177" spans="11:16" x14ac:dyDescent="0.25">
      <c r="K177">
        <v>175</v>
      </c>
      <c r="L177">
        <v>0</v>
      </c>
      <c r="M177">
        <f>(Tabla13456[[#This Row],[Frecuencia]]/49)</f>
        <v>0</v>
      </c>
      <c r="N177">
        <f>(Tabla13456[[#This Row],[Dato]]-78.18367347)</f>
        <v>96.816326529999998</v>
      </c>
      <c r="O177">
        <f>(Tabla13456[[#This Row],[g-media]]^2)</f>
        <v>9373.4010827635811</v>
      </c>
      <c r="P177">
        <f>(Tabla13456[[#This Row],[(g-media)^2]]*Tabla13456[[#This Row],[P(g)]])</f>
        <v>0</v>
      </c>
    </row>
    <row r="178" spans="11:16" x14ac:dyDescent="0.25">
      <c r="K178">
        <v>176</v>
      </c>
      <c r="L178">
        <v>0</v>
      </c>
      <c r="M178">
        <f>(Tabla13456[[#This Row],[Frecuencia]]/49)</f>
        <v>0</v>
      </c>
      <c r="N178">
        <f>(Tabla13456[[#This Row],[Dato]]-78.18367347)</f>
        <v>97.816326529999998</v>
      </c>
      <c r="O178">
        <f>(Tabla13456[[#This Row],[g-media]]^2)</f>
        <v>9568.0337358235811</v>
      </c>
      <c r="P178">
        <f>(Tabla13456[[#This Row],[(g-media)^2]]*Tabla13456[[#This Row],[P(g)]])</f>
        <v>0</v>
      </c>
    </row>
    <row r="179" spans="11:16" x14ac:dyDescent="0.25">
      <c r="K179">
        <v>177</v>
      </c>
      <c r="L179">
        <v>0</v>
      </c>
      <c r="M179">
        <f>(Tabla13456[[#This Row],[Frecuencia]]/49)</f>
        <v>0</v>
      </c>
      <c r="N179">
        <f>(Tabla13456[[#This Row],[Dato]]-78.18367347)</f>
        <v>98.816326529999998</v>
      </c>
      <c r="O179">
        <f>(Tabla13456[[#This Row],[g-media]]^2)</f>
        <v>9764.666388883581</v>
      </c>
      <c r="P179">
        <f>(Tabla13456[[#This Row],[(g-media)^2]]*Tabla13456[[#This Row],[P(g)]])</f>
        <v>0</v>
      </c>
    </row>
    <row r="180" spans="11:16" x14ac:dyDescent="0.25">
      <c r="K180">
        <v>178</v>
      </c>
      <c r="L180">
        <v>0</v>
      </c>
      <c r="M180">
        <f>(Tabla13456[[#This Row],[Frecuencia]]/49)</f>
        <v>0</v>
      </c>
      <c r="N180">
        <f>(Tabla13456[[#This Row],[Dato]]-78.18367347)</f>
        <v>99.816326529999998</v>
      </c>
      <c r="O180">
        <f>(Tabla13456[[#This Row],[g-media]]^2)</f>
        <v>9963.299041943581</v>
      </c>
      <c r="P180">
        <f>(Tabla13456[[#This Row],[(g-media)^2]]*Tabla13456[[#This Row],[P(g)]])</f>
        <v>0</v>
      </c>
    </row>
    <row r="181" spans="11:16" x14ac:dyDescent="0.25">
      <c r="K181">
        <v>179</v>
      </c>
      <c r="L181">
        <v>3</v>
      </c>
      <c r="M181">
        <f>(Tabla13456[[#This Row],[Frecuencia]]/49)</f>
        <v>6.1224489795918366E-2</v>
      </c>
      <c r="N181">
        <f>(Tabla13456[[#This Row],[Dato]]-78.18367347)</f>
        <v>100.81632653</v>
      </c>
      <c r="O181">
        <f>(Tabla13456[[#This Row],[g-media]]^2)</f>
        <v>10163.931695003581</v>
      </c>
      <c r="P181">
        <f>(Tabla13456[[#This Row],[(g-media)^2]]*Tabla13456[[#This Row],[P(g)]])</f>
        <v>622.28153234715796</v>
      </c>
    </row>
    <row r="182" spans="11:16" x14ac:dyDescent="0.25">
      <c r="K182">
        <v>180</v>
      </c>
      <c r="L182">
        <v>2</v>
      </c>
      <c r="M182">
        <f>(Tabla13456[[#This Row],[Frecuencia]]/49)</f>
        <v>4.0816326530612242E-2</v>
      </c>
      <c r="N182">
        <f>(Tabla13456[[#This Row],[Dato]]-78.18367347)</f>
        <v>101.81632653</v>
      </c>
      <c r="O182">
        <f>(Tabla13456[[#This Row],[g-media]]^2)</f>
        <v>10366.564348063581</v>
      </c>
      <c r="P182">
        <f>(Tabla13456[[#This Row],[(g-media)^2]]*Tabla13456[[#This Row],[P(g)]])</f>
        <v>423.12507543116652</v>
      </c>
    </row>
    <row r="183" spans="11:16" x14ac:dyDescent="0.25">
      <c r="K183">
        <v>181</v>
      </c>
      <c r="L183">
        <v>0</v>
      </c>
      <c r="M183">
        <f>(Tabla13456[[#This Row],[Frecuencia]]/49)</f>
        <v>0</v>
      </c>
      <c r="N183">
        <f>(Tabla13456[[#This Row],[Dato]]-78.18367347)</f>
        <v>102.81632653</v>
      </c>
      <c r="O183">
        <f>(Tabla13456[[#This Row],[g-media]]^2)</f>
        <v>10571.197001123581</v>
      </c>
      <c r="P183">
        <f>(Tabla13456[[#This Row],[(g-media)^2]]*Tabla13456[[#This Row],[P(g)]])</f>
        <v>0</v>
      </c>
    </row>
    <row r="184" spans="11:16" x14ac:dyDescent="0.25">
      <c r="K184">
        <v>182</v>
      </c>
      <c r="L184">
        <v>0</v>
      </c>
      <c r="M184">
        <f>(Tabla13456[[#This Row],[Frecuencia]]/49)</f>
        <v>0</v>
      </c>
      <c r="N184">
        <f>(Tabla13456[[#This Row],[Dato]]-78.18367347)</f>
        <v>103.81632653</v>
      </c>
      <c r="O184">
        <f>(Tabla13456[[#This Row],[g-media]]^2)</f>
        <v>10777.829654183581</v>
      </c>
      <c r="P184">
        <f>(Tabla13456[[#This Row],[(g-media)^2]]*Tabla13456[[#This Row],[P(g)]])</f>
        <v>0</v>
      </c>
    </row>
    <row r="185" spans="11:16" x14ac:dyDescent="0.25">
      <c r="K185">
        <v>183</v>
      </c>
      <c r="L185">
        <v>0</v>
      </c>
      <c r="M185">
        <f>(Tabla13456[[#This Row],[Frecuencia]]/49)</f>
        <v>0</v>
      </c>
      <c r="N185">
        <f>(Tabla13456[[#This Row],[Dato]]-78.18367347)</f>
        <v>104.81632653</v>
      </c>
      <c r="O185">
        <f>(Tabla13456[[#This Row],[g-media]]^2)</f>
        <v>10986.462307243581</v>
      </c>
      <c r="P185">
        <f>(Tabla13456[[#This Row],[(g-media)^2]]*Tabla13456[[#This Row],[P(g)]])</f>
        <v>0</v>
      </c>
    </row>
    <row r="186" spans="11:16" x14ac:dyDescent="0.25">
      <c r="K186">
        <v>184</v>
      </c>
      <c r="L186">
        <v>0</v>
      </c>
      <c r="M186">
        <f>(Tabla13456[[#This Row],[Frecuencia]]/49)</f>
        <v>0</v>
      </c>
      <c r="N186">
        <f>(Tabla13456[[#This Row],[Dato]]-78.18367347)</f>
        <v>105.81632653</v>
      </c>
      <c r="O186">
        <f>(Tabla13456[[#This Row],[g-media]]^2)</f>
        <v>11197.094960303581</v>
      </c>
      <c r="P186">
        <f>(Tabla13456[[#This Row],[(g-media)^2]]*Tabla13456[[#This Row],[P(g)]])</f>
        <v>0</v>
      </c>
    </row>
    <row r="187" spans="11:16" x14ac:dyDescent="0.25">
      <c r="K187">
        <v>185</v>
      </c>
      <c r="L187">
        <v>0</v>
      </c>
      <c r="M187">
        <f>(Tabla13456[[#This Row],[Frecuencia]]/49)</f>
        <v>0</v>
      </c>
      <c r="N187">
        <f>(Tabla13456[[#This Row],[Dato]]-78.18367347)</f>
        <v>106.81632653</v>
      </c>
      <c r="O187">
        <f>(Tabla13456[[#This Row],[g-media]]^2)</f>
        <v>11409.727613363581</v>
      </c>
      <c r="P187">
        <f>(Tabla13456[[#This Row],[(g-media)^2]]*Tabla13456[[#This Row],[P(g)]])</f>
        <v>0</v>
      </c>
    </row>
    <row r="188" spans="11:16" x14ac:dyDescent="0.25">
      <c r="K188">
        <v>186</v>
      </c>
      <c r="L188">
        <v>0</v>
      </c>
      <c r="M188">
        <f>(Tabla13456[[#This Row],[Frecuencia]]/49)</f>
        <v>0</v>
      </c>
      <c r="N188">
        <f>(Tabla13456[[#This Row],[Dato]]-78.18367347)</f>
        <v>107.81632653</v>
      </c>
      <c r="O188">
        <f>(Tabla13456[[#This Row],[g-media]]^2)</f>
        <v>11624.36026642358</v>
      </c>
      <c r="P188">
        <f>(Tabla13456[[#This Row],[(g-media)^2]]*Tabla13456[[#This Row],[P(g)]])</f>
        <v>0</v>
      </c>
    </row>
    <row r="189" spans="11:16" x14ac:dyDescent="0.25">
      <c r="K189">
        <v>187</v>
      </c>
      <c r="L189">
        <v>0</v>
      </c>
      <c r="M189">
        <f>(Tabla13456[[#This Row],[Frecuencia]]/49)</f>
        <v>0</v>
      </c>
      <c r="N189">
        <f>(Tabla13456[[#This Row],[Dato]]-78.18367347)</f>
        <v>108.81632653</v>
      </c>
      <c r="O189">
        <f>(Tabla13456[[#This Row],[g-media]]^2)</f>
        <v>11840.992919483582</v>
      </c>
      <c r="P189">
        <f>(Tabla13456[[#This Row],[(g-media)^2]]*Tabla13456[[#This Row],[P(g)]])</f>
        <v>0</v>
      </c>
    </row>
    <row r="190" spans="11:16" x14ac:dyDescent="0.25">
      <c r="K190">
        <v>188</v>
      </c>
      <c r="L190">
        <v>1</v>
      </c>
      <c r="M190">
        <f>(Tabla13456[[#This Row],[Frecuencia]]/49)</f>
        <v>2.0408163265306121E-2</v>
      </c>
      <c r="N190">
        <f>(Tabla13456[[#This Row],[Dato]]-78.18367347)</f>
        <v>109.81632653</v>
      </c>
      <c r="O190">
        <f>(Tabla13456[[#This Row],[g-media]]^2)</f>
        <v>12059.625572543582</v>
      </c>
      <c r="P190">
        <f>(Tabla13456[[#This Row],[(g-media)^2]]*Tabla13456[[#This Row],[P(g)]])</f>
        <v>246.11480760293023</v>
      </c>
    </row>
    <row r="191" spans="11:16" x14ac:dyDescent="0.25">
      <c r="K191">
        <v>189</v>
      </c>
      <c r="L191">
        <v>0</v>
      </c>
      <c r="M191">
        <f>(Tabla13456[[#This Row],[Frecuencia]]/49)</f>
        <v>0</v>
      </c>
      <c r="N191">
        <f>(Tabla13456[[#This Row],[Dato]]-78.18367347)</f>
        <v>110.81632653</v>
      </c>
      <c r="O191">
        <f>(Tabla13456[[#This Row],[g-media]]^2)</f>
        <v>12280.258225603582</v>
      </c>
      <c r="P191">
        <f>(Tabla13456[[#This Row],[(g-media)^2]]*Tabla13456[[#This Row],[P(g)]])</f>
        <v>0</v>
      </c>
    </row>
    <row r="192" spans="11:16" x14ac:dyDescent="0.25">
      <c r="K192">
        <v>190</v>
      </c>
      <c r="L192">
        <v>7</v>
      </c>
      <c r="M192">
        <f>(Tabla13456[[#This Row],[Frecuencia]]/49)</f>
        <v>0.14285714285714285</v>
      </c>
      <c r="N192">
        <f>(Tabla13456[[#This Row],[Dato]]-78.18367347)</f>
        <v>111.81632653</v>
      </c>
      <c r="O192">
        <f>(Tabla13456[[#This Row],[g-media]]^2)</f>
        <v>12502.890878663582</v>
      </c>
      <c r="P192">
        <f>(Tabla13456[[#This Row],[(g-media)^2]]*Tabla13456[[#This Row],[P(g)]])</f>
        <v>1786.1272683805116</v>
      </c>
    </row>
    <row r="193" spans="11:16" x14ac:dyDescent="0.25">
      <c r="K193">
        <v>191</v>
      </c>
      <c r="L193">
        <v>1</v>
      </c>
      <c r="M193">
        <f>(Tabla13456[[#This Row],[Frecuencia]]/49)</f>
        <v>2.0408163265306121E-2</v>
      </c>
      <c r="N193">
        <f>(Tabla13456[[#This Row],[Dato]]-78.18367347)</f>
        <v>112.81632653</v>
      </c>
      <c r="O193">
        <f>(Tabla13456[[#This Row],[g-media]]^2)</f>
        <v>12727.523531723582</v>
      </c>
      <c r="P193">
        <f>(Tabla13456[[#This Row],[(g-media)^2]]*Tabla13456[[#This Row],[P(g)]])</f>
        <v>259.74537819844045</v>
      </c>
    </row>
    <row r="194" spans="11:16" x14ac:dyDescent="0.25">
      <c r="K194">
        <v>192</v>
      </c>
      <c r="L194">
        <v>0</v>
      </c>
      <c r="M194">
        <f>(Tabla13456[[#This Row],[Frecuencia]]/49)</f>
        <v>0</v>
      </c>
      <c r="N194">
        <f>(Tabla13456[[#This Row],[Dato]]-78.18367347)</f>
        <v>113.81632653</v>
      </c>
      <c r="O194">
        <f>(Tabla13456[[#This Row],[g-media]]^2)</f>
        <v>12954.156184783582</v>
      </c>
      <c r="P194">
        <f>(Tabla13456[[#This Row],[(g-media)^2]]*Tabla13456[[#This Row],[P(g)]])</f>
        <v>0</v>
      </c>
    </row>
    <row r="195" spans="11:16" x14ac:dyDescent="0.25">
      <c r="K195">
        <v>193</v>
      </c>
      <c r="L195">
        <v>0</v>
      </c>
      <c r="M195">
        <f>(Tabla13456[[#This Row],[Frecuencia]]/49)</f>
        <v>0</v>
      </c>
      <c r="N195">
        <f>(Tabla13456[[#This Row],[Dato]]-78.18367347)</f>
        <v>114.81632653</v>
      </c>
      <c r="O195">
        <f>(Tabla13456[[#This Row],[g-media]]^2)</f>
        <v>13182.788837843582</v>
      </c>
      <c r="P195">
        <f>(Tabla13456[[#This Row],[(g-media)^2]]*Tabla13456[[#This Row],[P(g)]])</f>
        <v>0</v>
      </c>
    </row>
    <row r="196" spans="11:16" x14ac:dyDescent="0.25">
      <c r="K196">
        <v>194</v>
      </c>
      <c r="L196">
        <v>0</v>
      </c>
      <c r="M196">
        <f>(Tabla13456[[#This Row],[Frecuencia]]/49)</f>
        <v>0</v>
      </c>
      <c r="N196">
        <f>(Tabla13456[[#This Row],[Dato]]-78.18367347)</f>
        <v>115.81632653</v>
      </c>
      <c r="O196">
        <f>(Tabla13456[[#This Row],[g-media]]^2)</f>
        <v>13413.421490903582</v>
      </c>
      <c r="P196">
        <f>(Tabla13456[[#This Row],[(g-media)^2]]*Tabla13456[[#This Row],[P(g)]])</f>
        <v>0</v>
      </c>
    </row>
    <row r="197" spans="11:16" x14ac:dyDescent="0.25">
      <c r="K197">
        <v>195</v>
      </c>
      <c r="L197">
        <v>0</v>
      </c>
      <c r="M197">
        <f>(Tabla13456[[#This Row],[Frecuencia]]/49)</f>
        <v>0</v>
      </c>
      <c r="N197">
        <f>(Tabla13456[[#This Row],[Dato]]-78.18367347)</f>
        <v>116.81632653</v>
      </c>
      <c r="O197">
        <f>(Tabla13456[[#This Row],[g-media]]^2)</f>
        <v>13646.054143963582</v>
      </c>
      <c r="P197">
        <f>(Tabla13456[[#This Row],[(g-media)^2]]*Tabla13456[[#This Row],[P(g)]])</f>
        <v>0</v>
      </c>
    </row>
    <row r="198" spans="11:16" x14ac:dyDescent="0.25">
      <c r="K198">
        <v>196</v>
      </c>
      <c r="L198">
        <v>0</v>
      </c>
      <c r="M198">
        <f>(Tabla13456[[#This Row],[Frecuencia]]/49)</f>
        <v>0</v>
      </c>
      <c r="N198">
        <f>(Tabla13456[[#This Row],[Dato]]-78.18367347)</f>
        <v>117.81632653</v>
      </c>
      <c r="O198">
        <f>(Tabla13456[[#This Row],[g-media]]^2)</f>
        <v>13880.686797023582</v>
      </c>
      <c r="P198">
        <f>(Tabla13456[[#This Row],[(g-media)^2]]*Tabla13456[[#This Row],[P(g)]])</f>
        <v>0</v>
      </c>
    </row>
    <row r="199" spans="11:16" x14ac:dyDescent="0.25">
      <c r="K199">
        <v>197</v>
      </c>
      <c r="L199">
        <v>0</v>
      </c>
      <c r="M199">
        <f>(Tabla13456[[#This Row],[Frecuencia]]/49)</f>
        <v>0</v>
      </c>
      <c r="N199">
        <f>(Tabla13456[[#This Row],[Dato]]-78.18367347)</f>
        <v>118.81632653</v>
      </c>
      <c r="O199">
        <f>(Tabla13456[[#This Row],[g-media]]^2)</f>
        <v>14117.319450083582</v>
      </c>
      <c r="P199">
        <f>(Tabla13456[[#This Row],[(g-media)^2]]*Tabla13456[[#This Row],[P(g)]])</f>
        <v>0</v>
      </c>
    </row>
    <row r="200" spans="11:16" x14ac:dyDescent="0.25">
      <c r="K200">
        <v>198</v>
      </c>
      <c r="L200">
        <v>0</v>
      </c>
      <c r="M200">
        <f>(Tabla13456[[#This Row],[Frecuencia]]/49)</f>
        <v>0</v>
      </c>
      <c r="N200">
        <f>(Tabla13456[[#This Row],[Dato]]-78.18367347)</f>
        <v>119.81632653</v>
      </c>
      <c r="O200">
        <f>(Tabla13456[[#This Row],[g-media]]^2)</f>
        <v>14355.952103143582</v>
      </c>
      <c r="P200">
        <f>(Tabla13456[[#This Row],[(g-media)^2]]*Tabla13456[[#This Row],[P(g)]])</f>
        <v>0</v>
      </c>
    </row>
    <row r="201" spans="11:16" x14ac:dyDescent="0.25">
      <c r="K201">
        <v>199</v>
      </c>
      <c r="L201">
        <v>0</v>
      </c>
      <c r="M201">
        <f>(Tabla13456[[#This Row],[Frecuencia]]/49)</f>
        <v>0</v>
      </c>
      <c r="N201">
        <f>(Tabla13456[[#This Row],[Dato]]-78.18367347)</f>
        <v>120.81632653</v>
      </c>
      <c r="O201">
        <f>(Tabla13456[[#This Row],[g-media]]^2)</f>
        <v>14596.584756203581</v>
      </c>
      <c r="P201">
        <f>(Tabla13456[[#This Row],[(g-media)^2]]*Tabla13456[[#This Row],[P(g)]])</f>
        <v>0</v>
      </c>
    </row>
    <row r="202" spans="11:16" x14ac:dyDescent="0.25">
      <c r="K202">
        <v>200</v>
      </c>
      <c r="L202">
        <v>3</v>
      </c>
      <c r="M202">
        <f>(Tabla13456[[#This Row],[Frecuencia]]/49)</f>
        <v>6.1224489795918366E-2</v>
      </c>
      <c r="N202">
        <f>(Tabla13456[[#This Row],[Dato]]-78.18367347)</f>
        <v>121.81632653</v>
      </c>
      <c r="O202">
        <f>(Tabla13456[[#This Row],[g-media]]^2)</f>
        <v>14839.217409263581</v>
      </c>
      <c r="P202">
        <f>(Tabla13456[[#This Row],[(g-media)^2]]*Tabla13456[[#This Row],[P(g)]])</f>
        <v>908.52351485287227</v>
      </c>
    </row>
    <row r="203" spans="11:16" x14ac:dyDescent="0.25">
      <c r="K203">
        <v>201</v>
      </c>
      <c r="L203">
        <v>0</v>
      </c>
      <c r="M203">
        <f>(Tabla13456[[#This Row],[Frecuencia]]/49)</f>
        <v>0</v>
      </c>
      <c r="N203">
        <f>(Tabla13456[[#This Row],[Dato]]-78.18367347)</f>
        <v>122.81632653</v>
      </c>
      <c r="O203">
        <f>(Tabla13456[[#This Row],[g-media]]^2)</f>
        <v>15083.850062323581</v>
      </c>
      <c r="P203">
        <f>(Tabla13456[[#This Row],[(g-media)^2]]*Tabla13456[[#This Row],[P(g)]])</f>
        <v>0</v>
      </c>
    </row>
    <row r="204" spans="11:16" x14ac:dyDescent="0.25">
      <c r="K204">
        <v>202</v>
      </c>
      <c r="L204">
        <v>0</v>
      </c>
      <c r="M204">
        <f>(Tabla13456[[#This Row],[Frecuencia]]/49)</f>
        <v>0</v>
      </c>
      <c r="N204">
        <f>(Tabla13456[[#This Row],[Dato]]-78.18367347)</f>
        <v>123.81632653</v>
      </c>
      <c r="O204">
        <f>(Tabla13456[[#This Row],[g-media]]^2)</f>
        <v>15330.482715383581</v>
      </c>
      <c r="P204">
        <f>(Tabla13456[[#This Row],[(g-media)^2]]*Tabla13456[[#This Row],[P(g)]])</f>
        <v>0</v>
      </c>
    </row>
    <row r="205" spans="11:16" x14ac:dyDescent="0.25">
      <c r="K205">
        <v>203</v>
      </c>
      <c r="L205">
        <v>0</v>
      </c>
      <c r="M205">
        <f>(Tabla13456[[#This Row],[Frecuencia]]/49)</f>
        <v>0</v>
      </c>
      <c r="N205">
        <f>(Tabla13456[[#This Row],[Dato]]-78.18367347)</f>
        <v>124.81632653</v>
      </c>
      <c r="O205">
        <f>(Tabla13456[[#This Row],[g-media]]^2)</f>
        <v>15579.115368443581</v>
      </c>
      <c r="P205">
        <f>(Tabla13456[[#This Row],[(g-media)^2]]*Tabla13456[[#This Row],[P(g)]])</f>
        <v>0</v>
      </c>
    </row>
    <row r="206" spans="11:16" x14ac:dyDescent="0.25">
      <c r="K206">
        <v>204</v>
      </c>
      <c r="L206">
        <v>0</v>
      </c>
      <c r="M206">
        <f>(Tabla13456[[#This Row],[Frecuencia]]/49)</f>
        <v>0</v>
      </c>
      <c r="N206">
        <f>(Tabla13456[[#This Row],[Dato]]-78.18367347)</f>
        <v>125.81632653</v>
      </c>
      <c r="O206">
        <f>(Tabla13456[[#This Row],[g-media]]^2)</f>
        <v>15829.748021503581</v>
      </c>
      <c r="P206">
        <f>(Tabla13456[[#This Row],[(g-media)^2]]*Tabla13456[[#This Row],[P(g)]])</f>
        <v>0</v>
      </c>
    </row>
    <row r="207" spans="11:16" x14ac:dyDescent="0.25">
      <c r="K207">
        <v>205</v>
      </c>
      <c r="L207">
        <v>0</v>
      </c>
      <c r="M207">
        <f>(Tabla13456[[#This Row],[Frecuencia]]/49)</f>
        <v>0</v>
      </c>
      <c r="N207">
        <f>(Tabla13456[[#This Row],[Dato]]-78.18367347)</f>
        <v>126.81632653</v>
      </c>
      <c r="O207">
        <f>(Tabla13456[[#This Row],[g-media]]^2)</f>
        <v>16082.380674563581</v>
      </c>
      <c r="P207">
        <f>(Tabla13456[[#This Row],[(g-media)^2]]*Tabla13456[[#This Row],[P(g)]])</f>
        <v>0</v>
      </c>
    </row>
    <row r="208" spans="11:16" x14ac:dyDescent="0.25">
      <c r="K208">
        <v>206</v>
      </c>
      <c r="L208">
        <v>0</v>
      </c>
      <c r="M208">
        <f>(Tabla13456[[#This Row],[Frecuencia]]/49)</f>
        <v>0</v>
      </c>
      <c r="N208">
        <f>(Tabla13456[[#This Row],[Dato]]-78.18367347)</f>
        <v>127.81632653</v>
      </c>
      <c r="O208">
        <f>(Tabla13456[[#This Row],[g-media]]^2)</f>
        <v>16337.013327623581</v>
      </c>
      <c r="P208">
        <f>(Tabla13456[[#This Row],[(g-media)^2]]*Tabla13456[[#This Row],[P(g)]])</f>
        <v>0</v>
      </c>
    </row>
    <row r="209" spans="11:16" x14ac:dyDescent="0.25">
      <c r="K209">
        <v>207</v>
      </c>
      <c r="L209">
        <v>0</v>
      </c>
      <c r="M209">
        <f>(Tabla13456[[#This Row],[Frecuencia]]/49)</f>
        <v>0</v>
      </c>
      <c r="N209">
        <f>(Tabla13456[[#This Row],[Dato]]-78.18367347)</f>
        <v>128.81632653</v>
      </c>
      <c r="O209">
        <f>(Tabla13456[[#This Row],[g-media]]^2)</f>
        <v>16593.645980683581</v>
      </c>
      <c r="P209">
        <f>(Tabla13456[[#This Row],[(g-media)^2]]*Tabla13456[[#This Row],[P(g)]])</f>
        <v>0</v>
      </c>
    </row>
    <row r="210" spans="11:16" x14ac:dyDescent="0.25">
      <c r="K210">
        <v>208</v>
      </c>
      <c r="L210">
        <v>0</v>
      </c>
      <c r="M210">
        <f>(Tabla13456[[#This Row],[Frecuencia]]/49)</f>
        <v>0</v>
      </c>
      <c r="N210">
        <f>(Tabla13456[[#This Row],[Dato]]-78.18367347)</f>
        <v>129.81632653</v>
      </c>
      <c r="O210">
        <f>(Tabla13456[[#This Row],[g-media]]^2)</f>
        <v>16852.278633743583</v>
      </c>
      <c r="P210">
        <f>(Tabla13456[[#This Row],[(g-media)^2]]*Tabla13456[[#This Row],[P(g)]])</f>
        <v>0</v>
      </c>
    </row>
    <row r="211" spans="11:16" x14ac:dyDescent="0.25">
      <c r="K211">
        <v>209</v>
      </c>
      <c r="L211">
        <v>0</v>
      </c>
      <c r="M211">
        <f>(Tabla13456[[#This Row],[Frecuencia]]/49)</f>
        <v>0</v>
      </c>
      <c r="N211">
        <f>(Tabla13456[[#This Row],[Dato]]-78.18367347)</f>
        <v>130.81632653</v>
      </c>
      <c r="O211">
        <f>(Tabla13456[[#This Row],[g-media]]^2)</f>
        <v>17112.911286803581</v>
      </c>
      <c r="P211">
        <f>(Tabla13456[[#This Row],[(g-media)^2]]*Tabla13456[[#This Row],[P(g)]])</f>
        <v>0</v>
      </c>
    </row>
    <row r="212" spans="11:16" x14ac:dyDescent="0.25">
      <c r="K212">
        <v>210</v>
      </c>
      <c r="L212">
        <v>0</v>
      </c>
      <c r="M212">
        <f>(Tabla13456[[#This Row],[Frecuencia]]/49)</f>
        <v>0</v>
      </c>
      <c r="N212">
        <f>(Tabla13456[[#This Row],[Dato]]-78.18367347)</f>
        <v>131.81632653</v>
      </c>
      <c r="O212">
        <f>(Tabla13456[[#This Row],[g-media]]^2)</f>
        <v>17375.543939863583</v>
      </c>
      <c r="P212">
        <f>(Tabla13456[[#This Row],[(g-media)^2]]*Tabla13456[[#This Row],[P(g)]])</f>
        <v>0</v>
      </c>
    </row>
    <row r="213" spans="11:16" x14ac:dyDescent="0.25">
      <c r="K213">
        <v>211</v>
      </c>
      <c r="L213">
        <v>0</v>
      </c>
      <c r="M213">
        <f>(Tabla13456[[#This Row],[Frecuencia]]/49)</f>
        <v>0</v>
      </c>
      <c r="N213">
        <f>(Tabla13456[[#This Row],[Dato]]-78.18367347)</f>
        <v>132.81632653</v>
      </c>
      <c r="O213">
        <f>(Tabla13456[[#This Row],[g-media]]^2)</f>
        <v>17640.176592923581</v>
      </c>
      <c r="P213">
        <f>(Tabla13456[[#This Row],[(g-media)^2]]*Tabla13456[[#This Row],[P(g)]])</f>
        <v>0</v>
      </c>
    </row>
    <row r="214" spans="11:16" x14ac:dyDescent="0.25">
      <c r="K214">
        <v>212</v>
      </c>
      <c r="L214">
        <v>0</v>
      </c>
      <c r="M214">
        <f>(Tabla13456[[#This Row],[Frecuencia]]/49)</f>
        <v>0</v>
      </c>
      <c r="N214">
        <f>(Tabla13456[[#This Row],[Dato]]-78.18367347)</f>
        <v>133.81632653</v>
      </c>
      <c r="O214">
        <f>(Tabla13456[[#This Row],[g-media]]^2)</f>
        <v>17906.809245983583</v>
      </c>
      <c r="P214">
        <f>(Tabla13456[[#This Row],[(g-media)^2]]*Tabla13456[[#This Row],[P(g)]])</f>
        <v>0</v>
      </c>
    </row>
    <row r="215" spans="11:16" x14ac:dyDescent="0.25">
      <c r="K215">
        <v>213</v>
      </c>
      <c r="L215">
        <v>0</v>
      </c>
      <c r="M215">
        <f>(Tabla13456[[#This Row],[Frecuencia]]/49)</f>
        <v>0</v>
      </c>
      <c r="N215">
        <f>(Tabla13456[[#This Row],[Dato]]-78.18367347)</f>
        <v>134.81632653</v>
      </c>
      <c r="O215">
        <f>(Tabla13456[[#This Row],[g-media]]^2)</f>
        <v>18175.441899043581</v>
      </c>
      <c r="P215">
        <f>(Tabla13456[[#This Row],[(g-media)^2]]*Tabla13456[[#This Row],[P(g)]])</f>
        <v>0</v>
      </c>
    </row>
    <row r="216" spans="11:16" x14ac:dyDescent="0.25">
      <c r="K216">
        <v>214</v>
      </c>
      <c r="L216">
        <v>0</v>
      </c>
      <c r="M216">
        <f>(Tabla13456[[#This Row],[Frecuencia]]/49)</f>
        <v>0</v>
      </c>
      <c r="N216">
        <f>(Tabla13456[[#This Row],[Dato]]-78.18367347)</f>
        <v>135.81632653</v>
      </c>
      <c r="O216">
        <f>(Tabla13456[[#This Row],[g-media]]^2)</f>
        <v>18446.074552103582</v>
      </c>
      <c r="P216">
        <f>(Tabla13456[[#This Row],[(g-media)^2]]*Tabla13456[[#This Row],[P(g)]])</f>
        <v>0</v>
      </c>
    </row>
    <row r="217" spans="11:16" x14ac:dyDescent="0.25">
      <c r="K217">
        <v>215</v>
      </c>
      <c r="L217">
        <v>0</v>
      </c>
      <c r="M217">
        <f>(Tabla13456[[#This Row],[Frecuencia]]/49)</f>
        <v>0</v>
      </c>
      <c r="N217">
        <f>(Tabla13456[[#This Row],[Dato]]-78.18367347)</f>
        <v>136.81632653</v>
      </c>
      <c r="O217">
        <f>(Tabla13456[[#This Row],[g-media]]^2)</f>
        <v>18718.707205163581</v>
      </c>
      <c r="P217">
        <f>(Tabla13456[[#This Row],[(g-media)^2]]*Tabla13456[[#This Row],[P(g)]])</f>
        <v>0</v>
      </c>
    </row>
    <row r="218" spans="11:16" x14ac:dyDescent="0.25">
      <c r="K218">
        <v>216</v>
      </c>
      <c r="L218">
        <v>0</v>
      </c>
      <c r="M218">
        <f>(Tabla13456[[#This Row],[Frecuencia]]/49)</f>
        <v>0</v>
      </c>
      <c r="N218">
        <f>(Tabla13456[[#This Row],[Dato]]-78.18367347)</f>
        <v>137.81632653</v>
      </c>
      <c r="O218">
        <f>(Tabla13456[[#This Row],[g-media]]^2)</f>
        <v>18993.339858223582</v>
      </c>
      <c r="P218">
        <f>(Tabla13456[[#This Row],[(g-media)^2]]*Tabla13456[[#This Row],[P(g)]])</f>
        <v>0</v>
      </c>
    </row>
    <row r="219" spans="11:16" x14ac:dyDescent="0.25">
      <c r="K219">
        <v>217</v>
      </c>
      <c r="L219">
        <v>0</v>
      </c>
      <c r="M219">
        <f>(Tabla13456[[#This Row],[Frecuencia]]/49)</f>
        <v>0</v>
      </c>
      <c r="N219">
        <f>(Tabla13456[[#This Row],[Dato]]-78.18367347)</f>
        <v>138.81632653</v>
      </c>
      <c r="O219">
        <f>(Tabla13456[[#This Row],[g-media]]^2)</f>
        <v>19269.97251128358</v>
      </c>
      <c r="P219">
        <f>(Tabla13456[[#This Row],[(g-media)^2]]*Tabla13456[[#This Row],[P(g)]])</f>
        <v>0</v>
      </c>
    </row>
    <row r="220" spans="11:16" x14ac:dyDescent="0.25">
      <c r="K220">
        <v>218</v>
      </c>
      <c r="L220">
        <v>0</v>
      </c>
      <c r="M220">
        <f>(Tabla13456[[#This Row],[Frecuencia]]/49)</f>
        <v>0</v>
      </c>
      <c r="N220">
        <f>(Tabla13456[[#This Row],[Dato]]-78.18367347)</f>
        <v>139.81632653</v>
      </c>
      <c r="O220">
        <f>(Tabla13456[[#This Row],[g-media]]^2)</f>
        <v>19548.605164343582</v>
      </c>
      <c r="P220">
        <f>(Tabla13456[[#This Row],[(g-media)^2]]*Tabla13456[[#This Row],[P(g)]])</f>
        <v>0</v>
      </c>
    </row>
    <row r="221" spans="11:16" x14ac:dyDescent="0.25">
      <c r="K221">
        <v>219</v>
      </c>
      <c r="L221">
        <v>0</v>
      </c>
      <c r="M221">
        <f>(Tabla13456[[#This Row],[Frecuencia]]/49)</f>
        <v>0</v>
      </c>
      <c r="N221">
        <f>(Tabla13456[[#This Row],[Dato]]-78.18367347)</f>
        <v>140.81632653</v>
      </c>
      <c r="O221">
        <f>(Tabla13456[[#This Row],[g-media]]^2)</f>
        <v>19829.23781740358</v>
      </c>
      <c r="P221">
        <f>(Tabla13456[[#This Row],[(g-media)^2]]*Tabla13456[[#This Row],[P(g)]])</f>
        <v>0</v>
      </c>
    </row>
    <row r="222" spans="11:16" x14ac:dyDescent="0.25">
      <c r="K222">
        <v>220</v>
      </c>
      <c r="L222">
        <v>0</v>
      </c>
      <c r="M222">
        <f>(Tabla13456[[#This Row],[Frecuencia]]/49)</f>
        <v>0</v>
      </c>
      <c r="N222">
        <f>(Tabla13456[[#This Row],[Dato]]-78.18367347)</f>
        <v>141.81632653</v>
      </c>
      <c r="O222">
        <f>(Tabla13456[[#This Row],[g-media]]^2)</f>
        <v>20111.870470463582</v>
      </c>
      <c r="P222">
        <f>(Tabla13456[[#This Row],[(g-media)^2]]*Tabla13456[[#This Row],[P(g)]])</f>
        <v>0</v>
      </c>
    </row>
    <row r="223" spans="11:16" x14ac:dyDescent="0.25">
      <c r="K223">
        <v>221</v>
      </c>
      <c r="L223">
        <v>0</v>
      </c>
      <c r="M223">
        <f>(Tabla13456[[#This Row],[Frecuencia]]/49)</f>
        <v>0</v>
      </c>
      <c r="N223">
        <f>(Tabla13456[[#This Row],[Dato]]-78.18367347)</f>
        <v>142.81632653</v>
      </c>
      <c r="O223">
        <f>(Tabla13456[[#This Row],[g-media]]^2)</f>
        <v>20396.50312352358</v>
      </c>
      <c r="P223">
        <f>(Tabla13456[[#This Row],[(g-media)^2]]*Tabla13456[[#This Row],[P(g)]])</f>
        <v>0</v>
      </c>
    </row>
    <row r="224" spans="11:16" x14ac:dyDescent="0.25">
      <c r="K224">
        <v>222</v>
      </c>
      <c r="L224">
        <v>0</v>
      </c>
      <c r="M224">
        <f>(Tabla13456[[#This Row],[Frecuencia]]/49)</f>
        <v>0</v>
      </c>
      <c r="N224">
        <f>(Tabla13456[[#This Row],[Dato]]-78.18367347)</f>
        <v>143.81632653</v>
      </c>
      <c r="O224">
        <f>(Tabla13456[[#This Row],[g-media]]^2)</f>
        <v>20683.135776583582</v>
      </c>
      <c r="P224">
        <f>(Tabla13456[[#This Row],[(g-media)^2]]*Tabla13456[[#This Row],[P(g)]])</f>
        <v>0</v>
      </c>
    </row>
    <row r="225" spans="11:16" x14ac:dyDescent="0.25">
      <c r="K225">
        <v>223</v>
      </c>
      <c r="L225">
        <v>0</v>
      </c>
      <c r="M225">
        <f>(Tabla13456[[#This Row],[Frecuencia]]/49)</f>
        <v>0</v>
      </c>
      <c r="N225">
        <f>(Tabla13456[[#This Row],[Dato]]-78.18367347)</f>
        <v>144.81632653</v>
      </c>
      <c r="O225">
        <f>(Tabla13456[[#This Row],[g-media]]^2)</f>
        <v>20971.76842964358</v>
      </c>
      <c r="P225">
        <f>(Tabla13456[[#This Row],[(g-media)^2]]*Tabla13456[[#This Row],[P(g)]])</f>
        <v>0</v>
      </c>
    </row>
    <row r="226" spans="11:16" x14ac:dyDescent="0.25">
      <c r="K226">
        <v>224</v>
      </c>
      <c r="L226">
        <v>0</v>
      </c>
      <c r="M226">
        <f>(Tabla13456[[#This Row],[Frecuencia]]/49)</f>
        <v>0</v>
      </c>
      <c r="N226">
        <f>(Tabla13456[[#This Row],[Dato]]-78.18367347)</f>
        <v>145.81632653</v>
      </c>
      <c r="O226">
        <f>(Tabla13456[[#This Row],[g-media]]^2)</f>
        <v>21262.401082703582</v>
      </c>
      <c r="P226">
        <f>(Tabla13456[[#This Row],[(g-media)^2]]*Tabla13456[[#This Row],[P(g)]])</f>
        <v>0</v>
      </c>
    </row>
    <row r="227" spans="11:16" x14ac:dyDescent="0.25">
      <c r="K227">
        <v>225</v>
      </c>
      <c r="L227">
        <v>0</v>
      </c>
      <c r="M227">
        <f>(Tabla13456[[#This Row],[Frecuencia]]/49)</f>
        <v>0</v>
      </c>
      <c r="N227">
        <f>(Tabla13456[[#This Row],[Dato]]-78.18367347)</f>
        <v>146.81632653</v>
      </c>
      <c r="O227">
        <f>(Tabla13456[[#This Row],[g-media]]^2)</f>
        <v>21555.03373576358</v>
      </c>
      <c r="P227">
        <f>(Tabla13456[[#This Row],[(g-media)^2]]*Tabla13456[[#This Row],[P(g)]])</f>
        <v>0</v>
      </c>
    </row>
    <row r="228" spans="11:16" x14ac:dyDescent="0.25">
      <c r="K228">
        <v>226</v>
      </c>
      <c r="L228">
        <v>0</v>
      </c>
      <c r="M228">
        <f>(Tabla13456[[#This Row],[Frecuencia]]/49)</f>
        <v>0</v>
      </c>
      <c r="N228">
        <f>(Tabla13456[[#This Row],[Dato]]-78.18367347)</f>
        <v>147.81632653</v>
      </c>
      <c r="O228">
        <f>(Tabla13456[[#This Row],[g-media]]^2)</f>
        <v>21849.666388823582</v>
      </c>
      <c r="P228">
        <f>(Tabla13456[[#This Row],[(g-media)^2]]*Tabla13456[[#This Row],[P(g)]])</f>
        <v>0</v>
      </c>
    </row>
    <row r="229" spans="11:16" x14ac:dyDescent="0.25">
      <c r="K229">
        <v>227</v>
      </c>
      <c r="L229">
        <v>0</v>
      </c>
      <c r="M229">
        <f>(Tabla13456[[#This Row],[Frecuencia]]/49)</f>
        <v>0</v>
      </c>
      <c r="N229">
        <f>(Tabla13456[[#This Row],[Dato]]-78.18367347)</f>
        <v>148.81632653</v>
      </c>
      <c r="O229">
        <f>(Tabla13456[[#This Row],[g-media]]^2)</f>
        <v>22146.29904188358</v>
      </c>
      <c r="P229">
        <f>(Tabla13456[[#This Row],[(g-media)^2]]*Tabla13456[[#This Row],[P(g)]])</f>
        <v>0</v>
      </c>
    </row>
    <row r="230" spans="11:16" x14ac:dyDescent="0.25">
      <c r="K230">
        <v>228</v>
      </c>
      <c r="L230">
        <v>0</v>
      </c>
      <c r="M230">
        <f>(Tabla13456[[#This Row],[Frecuencia]]/49)</f>
        <v>0</v>
      </c>
      <c r="N230">
        <f>(Tabla13456[[#This Row],[Dato]]-78.18367347)</f>
        <v>149.81632653</v>
      </c>
      <c r="O230">
        <f>(Tabla13456[[#This Row],[g-media]]^2)</f>
        <v>22444.931694943582</v>
      </c>
      <c r="P230">
        <f>(Tabla13456[[#This Row],[(g-media)^2]]*Tabla13456[[#This Row],[P(g)]])</f>
        <v>0</v>
      </c>
    </row>
    <row r="231" spans="11:16" x14ac:dyDescent="0.25">
      <c r="K231">
        <v>229</v>
      </c>
      <c r="L231">
        <v>0</v>
      </c>
      <c r="M231">
        <f>(Tabla13456[[#This Row],[Frecuencia]]/49)</f>
        <v>0</v>
      </c>
      <c r="N231">
        <f>(Tabla13456[[#This Row],[Dato]]-78.18367347)</f>
        <v>150.81632653</v>
      </c>
      <c r="O231">
        <f>(Tabla13456[[#This Row],[g-media]]^2)</f>
        <v>22745.56434800358</v>
      </c>
      <c r="P231">
        <f>(Tabla13456[[#This Row],[(g-media)^2]]*Tabla13456[[#This Row],[P(g)]])</f>
        <v>0</v>
      </c>
    </row>
    <row r="232" spans="11:16" x14ac:dyDescent="0.25">
      <c r="K232">
        <v>230</v>
      </c>
      <c r="L232">
        <v>1</v>
      </c>
      <c r="M232">
        <f>(Tabla13456[[#This Row],[Frecuencia]]/49)</f>
        <v>2.0408163265306121E-2</v>
      </c>
      <c r="N232">
        <f>(Tabla13456[[#This Row],[Dato]]-78.18367347)</f>
        <v>151.81632653</v>
      </c>
      <c r="O232">
        <f>(Tabla13456[[#This Row],[g-media]]^2)</f>
        <v>23048.197001063581</v>
      </c>
      <c r="P232">
        <f>(Tabla13456[[#This Row],[(g-media)^2]]*Tabla13456[[#This Row],[P(g)]])</f>
        <v>470.37136736864448</v>
      </c>
    </row>
    <row r="233" spans="11:16" x14ac:dyDescent="0.25">
      <c r="K233">
        <v>231</v>
      </c>
      <c r="L233">
        <v>0</v>
      </c>
      <c r="M233">
        <f>(Tabla13456[[#This Row],[Frecuencia]]/49)</f>
        <v>0</v>
      </c>
      <c r="N233">
        <f>(Tabla13456[[#This Row],[Dato]]-78.18367347)</f>
        <v>152.81632653</v>
      </c>
      <c r="O233">
        <f>(Tabla13456[[#This Row],[g-media]]^2)</f>
        <v>23352.82965412358</v>
      </c>
      <c r="P233">
        <f>(Tabla13456[[#This Row],[(g-media)^2]]*Tabla13456[[#This Row],[P(g)]])</f>
        <v>0</v>
      </c>
    </row>
    <row r="234" spans="11:16" x14ac:dyDescent="0.25">
      <c r="K234">
        <v>232</v>
      </c>
      <c r="L234">
        <v>0</v>
      </c>
      <c r="M234">
        <f>(Tabla13456[[#This Row],[Frecuencia]]/49)</f>
        <v>0</v>
      </c>
      <c r="N234">
        <f>(Tabla13456[[#This Row],[Dato]]-78.18367347)</f>
        <v>153.81632653</v>
      </c>
      <c r="O234">
        <f>(Tabla13456[[#This Row],[g-media]]^2)</f>
        <v>23659.462307183581</v>
      </c>
      <c r="P234">
        <f>(Tabla13456[[#This Row],[(g-media)^2]]*Tabla13456[[#This Row],[P(g)]])</f>
        <v>0</v>
      </c>
    </row>
    <row r="235" spans="11:16" x14ac:dyDescent="0.25">
      <c r="K235">
        <v>233</v>
      </c>
      <c r="L235">
        <v>0</v>
      </c>
      <c r="M235">
        <f>(Tabla13456[[#This Row],[Frecuencia]]/49)</f>
        <v>0</v>
      </c>
      <c r="N235">
        <f>(Tabla13456[[#This Row],[Dato]]-78.18367347)</f>
        <v>154.81632653</v>
      </c>
      <c r="O235">
        <f>(Tabla13456[[#This Row],[g-media]]^2)</f>
        <v>23968.094960243579</v>
      </c>
      <c r="P235">
        <f>(Tabla13456[[#This Row],[(g-media)^2]]*Tabla13456[[#This Row],[P(g)]])</f>
        <v>0</v>
      </c>
    </row>
    <row r="236" spans="11:16" x14ac:dyDescent="0.25">
      <c r="K236">
        <v>234</v>
      </c>
      <c r="L236">
        <v>0</v>
      </c>
      <c r="M236">
        <f>(Tabla13456[[#This Row],[Frecuencia]]/49)</f>
        <v>0</v>
      </c>
      <c r="N236">
        <f>(Tabla13456[[#This Row],[Dato]]-78.18367347)</f>
        <v>155.81632653</v>
      </c>
      <c r="O236">
        <f>(Tabla13456[[#This Row],[g-media]]^2)</f>
        <v>24278.727613303581</v>
      </c>
      <c r="P236">
        <f>(Tabla13456[[#This Row],[(g-media)^2]]*Tabla13456[[#This Row],[P(g)]])</f>
        <v>0</v>
      </c>
    </row>
    <row r="237" spans="11:16" x14ac:dyDescent="0.25">
      <c r="K237">
        <v>235</v>
      </c>
      <c r="L237">
        <v>0</v>
      </c>
      <c r="M237">
        <f>(Tabla13456[[#This Row],[Frecuencia]]/49)</f>
        <v>0</v>
      </c>
      <c r="N237">
        <f>(Tabla13456[[#This Row],[Dato]]-78.18367347)</f>
        <v>156.81632653</v>
      </c>
      <c r="O237">
        <f>(Tabla13456[[#This Row],[g-media]]^2)</f>
        <v>24591.360266363583</v>
      </c>
      <c r="P237">
        <f>(Tabla13456[[#This Row],[(g-media)^2]]*Tabla13456[[#This Row],[P(g)]])</f>
        <v>0</v>
      </c>
    </row>
    <row r="238" spans="11:16" x14ac:dyDescent="0.25">
      <c r="K238">
        <v>236</v>
      </c>
      <c r="L238">
        <v>0</v>
      </c>
      <c r="M238">
        <f>(Tabla13456[[#This Row],[Frecuencia]]/49)</f>
        <v>0</v>
      </c>
      <c r="N238">
        <f>(Tabla13456[[#This Row],[Dato]]-78.18367347)</f>
        <v>157.81632653</v>
      </c>
      <c r="O238">
        <f>(Tabla13456[[#This Row],[g-media]]^2)</f>
        <v>24905.992919423581</v>
      </c>
      <c r="P238">
        <f>(Tabla13456[[#This Row],[(g-media)^2]]*Tabla13456[[#This Row],[P(g)]])</f>
        <v>0</v>
      </c>
    </row>
    <row r="239" spans="11:16" x14ac:dyDescent="0.25">
      <c r="K239">
        <v>237</v>
      </c>
      <c r="L239">
        <v>0</v>
      </c>
      <c r="M239">
        <f>(Tabla13456[[#This Row],[Frecuencia]]/49)</f>
        <v>0</v>
      </c>
      <c r="N239">
        <f>(Tabla13456[[#This Row],[Dato]]-78.18367347)</f>
        <v>158.81632653</v>
      </c>
      <c r="O239">
        <f>(Tabla13456[[#This Row],[g-media]]^2)</f>
        <v>25222.625572483583</v>
      </c>
      <c r="P239">
        <f>(Tabla13456[[#This Row],[(g-media)^2]]*Tabla13456[[#This Row],[P(g)]])</f>
        <v>0</v>
      </c>
    </row>
    <row r="240" spans="11:16" x14ac:dyDescent="0.25">
      <c r="K240">
        <v>238</v>
      </c>
      <c r="L240">
        <v>0</v>
      </c>
      <c r="M240">
        <f>(Tabla13456[[#This Row],[Frecuencia]]/49)</f>
        <v>0</v>
      </c>
      <c r="N240">
        <f>(Tabla13456[[#This Row],[Dato]]-78.18367347)</f>
        <v>159.81632653</v>
      </c>
      <c r="O240">
        <f>(Tabla13456[[#This Row],[g-media]]^2)</f>
        <v>25541.258225543581</v>
      </c>
      <c r="P240">
        <f>(Tabla13456[[#This Row],[(g-media)^2]]*Tabla13456[[#This Row],[P(g)]])</f>
        <v>0</v>
      </c>
    </row>
    <row r="241" spans="11:16" x14ac:dyDescent="0.25">
      <c r="K241">
        <v>239</v>
      </c>
      <c r="L241">
        <v>0</v>
      </c>
      <c r="M241">
        <f>(Tabla13456[[#This Row],[Frecuencia]]/49)</f>
        <v>0</v>
      </c>
      <c r="N241">
        <f>(Tabla13456[[#This Row],[Dato]]-78.18367347)</f>
        <v>160.81632653</v>
      </c>
      <c r="O241">
        <f>(Tabla13456[[#This Row],[g-media]]^2)</f>
        <v>25861.890878603583</v>
      </c>
      <c r="P241">
        <f>(Tabla13456[[#This Row],[(g-media)^2]]*Tabla13456[[#This Row],[P(g)]])</f>
        <v>0</v>
      </c>
    </row>
    <row r="242" spans="11:16" x14ac:dyDescent="0.25">
      <c r="K242">
        <v>240</v>
      </c>
      <c r="L242">
        <v>0</v>
      </c>
      <c r="M242">
        <f>(Tabla13456[[#This Row],[Frecuencia]]/49)</f>
        <v>0</v>
      </c>
      <c r="N242">
        <f>(Tabla13456[[#This Row],[Dato]]-78.18367347)</f>
        <v>161.81632653</v>
      </c>
      <c r="O242">
        <f>(Tabla13456[[#This Row],[g-media]]^2)</f>
        <v>26184.523531663581</v>
      </c>
      <c r="P242">
        <f>(Tabla13456[[#This Row],[(g-media)^2]]*Tabla13456[[#This Row],[P(g)]])</f>
        <v>0</v>
      </c>
    </row>
    <row r="243" spans="11:16" x14ac:dyDescent="0.25">
      <c r="K243">
        <v>241</v>
      </c>
      <c r="L243">
        <v>0</v>
      </c>
      <c r="M243">
        <f>(Tabla13456[[#This Row],[Frecuencia]]/49)</f>
        <v>0</v>
      </c>
      <c r="N243">
        <f>(Tabla13456[[#This Row],[Dato]]-78.18367347)</f>
        <v>162.81632653</v>
      </c>
      <c r="O243">
        <f>(Tabla13456[[#This Row],[g-media]]^2)</f>
        <v>26509.156184723583</v>
      </c>
      <c r="P243">
        <f>(Tabla13456[[#This Row],[(g-media)^2]]*Tabla13456[[#This Row],[P(g)]])</f>
        <v>0</v>
      </c>
    </row>
    <row r="244" spans="11:16" x14ac:dyDescent="0.25">
      <c r="K244">
        <v>242</v>
      </c>
      <c r="L244">
        <v>0</v>
      </c>
      <c r="M244">
        <f>(Tabla13456[[#This Row],[Frecuencia]]/49)</f>
        <v>0</v>
      </c>
      <c r="N244">
        <f>(Tabla13456[[#This Row],[Dato]]-78.18367347)</f>
        <v>163.81632653</v>
      </c>
      <c r="O244">
        <f>(Tabla13456[[#This Row],[g-media]]^2)</f>
        <v>26835.788837783581</v>
      </c>
      <c r="P244">
        <f>(Tabla13456[[#This Row],[(g-media)^2]]*Tabla13456[[#This Row],[P(g)]])</f>
        <v>0</v>
      </c>
    </row>
    <row r="245" spans="11:16" x14ac:dyDescent="0.25">
      <c r="K245">
        <v>243</v>
      </c>
      <c r="L245">
        <v>0</v>
      </c>
      <c r="M245">
        <f>(Tabla13456[[#This Row],[Frecuencia]]/49)</f>
        <v>0</v>
      </c>
      <c r="N245">
        <f>(Tabla13456[[#This Row],[Dato]]-78.18367347)</f>
        <v>164.81632653</v>
      </c>
      <c r="O245">
        <f>(Tabla13456[[#This Row],[g-media]]^2)</f>
        <v>27164.421490843582</v>
      </c>
      <c r="P245">
        <f>(Tabla13456[[#This Row],[(g-media)^2]]*Tabla13456[[#This Row],[P(g)]])</f>
        <v>0</v>
      </c>
    </row>
    <row r="246" spans="11:16" x14ac:dyDescent="0.25">
      <c r="K246">
        <v>244</v>
      </c>
      <c r="L246">
        <v>0</v>
      </c>
      <c r="M246">
        <f>(Tabla13456[[#This Row],[Frecuencia]]/49)</f>
        <v>0</v>
      </c>
      <c r="N246">
        <f>(Tabla13456[[#This Row],[Dato]]-78.18367347)</f>
        <v>165.81632653</v>
      </c>
      <c r="O246">
        <f>(Tabla13456[[#This Row],[g-media]]^2)</f>
        <v>27495.054143903581</v>
      </c>
      <c r="P246">
        <f>(Tabla13456[[#This Row],[(g-media)^2]]*Tabla13456[[#This Row],[P(g)]])</f>
        <v>0</v>
      </c>
    </row>
    <row r="247" spans="11:16" x14ac:dyDescent="0.25">
      <c r="K247">
        <v>245</v>
      </c>
      <c r="L247">
        <v>0</v>
      </c>
      <c r="M247">
        <f>(Tabla13456[[#This Row],[Frecuencia]]/49)</f>
        <v>0</v>
      </c>
      <c r="N247">
        <f>(Tabla13456[[#This Row],[Dato]]-78.18367347)</f>
        <v>166.81632653</v>
      </c>
      <c r="O247">
        <f>(Tabla13456[[#This Row],[g-media]]^2)</f>
        <v>27827.686796963582</v>
      </c>
      <c r="P247">
        <f>(Tabla13456[[#This Row],[(g-media)^2]]*Tabla13456[[#This Row],[P(g)]])</f>
        <v>0</v>
      </c>
    </row>
    <row r="248" spans="11:16" x14ac:dyDescent="0.25">
      <c r="K248">
        <v>246</v>
      </c>
      <c r="L248">
        <v>0</v>
      </c>
      <c r="M248">
        <f>(Tabla13456[[#This Row],[Frecuencia]]/49)</f>
        <v>0</v>
      </c>
      <c r="N248">
        <f>(Tabla13456[[#This Row],[Dato]]-78.18367347)</f>
        <v>167.81632653</v>
      </c>
      <c r="O248">
        <f>(Tabla13456[[#This Row],[g-media]]^2)</f>
        <v>28162.31945002358</v>
      </c>
      <c r="P248">
        <f>(Tabla13456[[#This Row],[(g-media)^2]]*Tabla13456[[#This Row],[P(g)]])</f>
        <v>0</v>
      </c>
    </row>
    <row r="249" spans="11:16" x14ac:dyDescent="0.25">
      <c r="K249">
        <v>247</v>
      </c>
      <c r="L249">
        <v>0</v>
      </c>
      <c r="M249">
        <f>(Tabla13456[[#This Row],[Frecuencia]]/49)</f>
        <v>0</v>
      </c>
      <c r="N249">
        <f>(Tabla13456[[#This Row],[Dato]]-78.18367347)</f>
        <v>168.81632653</v>
      </c>
      <c r="O249">
        <f>(Tabla13456[[#This Row],[g-media]]^2)</f>
        <v>28498.952103083582</v>
      </c>
      <c r="P249">
        <f>(Tabla13456[[#This Row],[(g-media)^2]]*Tabla13456[[#This Row],[P(g)]])</f>
        <v>0</v>
      </c>
    </row>
    <row r="250" spans="11:16" x14ac:dyDescent="0.25">
      <c r="K250">
        <v>248</v>
      </c>
      <c r="L250">
        <v>0</v>
      </c>
      <c r="M250">
        <f>(Tabla13456[[#This Row],[Frecuencia]]/49)</f>
        <v>0</v>
      </c>
      <c r="N250">
        <f>(Tabla13456[[#This Row],[Dato]]-78.18367347)</f>
        <v>169.81632653</v>
      </c>
      <c r="O250">
        <f>(Tabla13456[[#This Row],[g-media]]^2)</f>
        <v>28837.58475614358</v>
      </c>
      <c r="P250">
        <f>(Tabla13456[[#This Row],[(g-media)^2]]*Tabla13456[[#This Row],[P(g)]])</f>
        <v>0</v>
      </c>
    </row>
    <row r="251" spans="11:16" x14ac:dyDescent="0.25">
      <c r="K251">
        <v>249</v>
      </c>
      <c r="L251">
        <v>0</v>
      </c>
      <c r="M251">
        <f>(Tabla13456[[#This Row],[Frecuencia]]/49)</f>
        <v>0</v>
      </c>
      <c r="N251">
        <f>(Tabla13456[[#This Row],[Dato]]-78.18367347)</f>
        <v>170.81632653</v>
      </c>
      <c r="O251">
        <f>(Tabla13456[[#This Row],[g-media]]^2)</f>
        <v>29178.217409203582</v>
      </c>
      <c r="P251">
        <f>(Tabla13456[[#This Row],[(g-media)^2]]*Tabla13456[[#This Row],[P(g)]])</f>
        <v>0</v>
      </c>
    </row>
    <row r="252" spans="11:16" x14ac:dyDescent="0.25">
      <c r="K252">
        <v>250</v>
      </c>
      <c r="L252">
        <v>0</v>
      </c>
      <c r="M252">
        <f>(Tabla13456[[#This Row],[Frecuencia]]/49)</f>
        <v>0</v>
      </c>
      <c r="N252">
        <f>(Tabla13456[[#This Row],[Dato]]-78.18367347)</f>
        <v>171.81632653</v>
      </c>
      <c r="O252">
        <f>(Tabla13456[[#This Row],[g-media]]^2)</f>
        <v>29520.85006226358</v>
      </c>
      <c r="P252">
        <f>(Tabla13456[[#This Row],[(g-media)^2]]*Tabla13456[[#This Row],[P(g)]])</f>
        <v>0</v>
      </c>
    </row>
    <row r="253" spans="11:16" x14ac:dyDescent="0.25">
      <c r="K253">
        <v>251</v>
      </c>
      <c r="L253">
        <v>0</v>
      </c>
      <c r="M253">
        <f>(Tabla13456[[#This Row],[Frecuencia]]/49)</f>
        <v>0</v>
      </c>
      <c r="N253">
        <f>(Tabla13456[[#This Row],[Dato]]-78.18367347)</f>
        <v>172.81632653</v>
      </c>
      <c r="O253">
        <f>(Tabla13456[[#This Row],[g-media]]^2)</f>
        <v>29865.482715323582</v>
      </c>
      <c r="P253">
        <f>(Tabla13456[[#This Row],[(g-media)^2]]*Tabla13456[[#This Row],[P(g)]])</f>
        <v>0</v>
      </c>
    </row>
    <row r="254" spans="11:16" x14ac:dyDescent="0.25">
      <c r="K254">
        <v>252</v>
      </c>
      <c r="L254">
        <v>0</v>
      </c>
      <c r="M254">
        <f>(Tabla13456[[#This Row],[Frecuencia]]/49)</f>
        <v>0</v>
      </c>
      <c r="N254">
        <f>(Tabla13456[[#This Row],[Dato]]-78.18367347)</f>
        <v>173.81632653</v>
      </c>
      <c r="O254">
        <f>(Tabla13456[[#This Row],[g-media]]^2)</f>
        <v>30212.11536838358</v>
      </c>
      <c r="P254">
        <f>(Tabla13456[[#This Row],[(g-media)^2]]*Tabla13456[[#This Row],[P(g)]])</f>
        <v>0</v>
      </c>
    </row>
    <row r="255" spans="11:16" x14ac:dyDescent="0.25">
      <c r="K255">
        <v>253</v>
      </c>
      <c r="L255">
        <v>0</v>
      </c>
      <c r="M255">
        <f>(Tabla13456[[#This Row],[Frecuencia]]/49)</f>
        <v>0</v>
      </c>
      <c r="N255">
        <f>(Tabla13456[[#This Row],[Dato]]-78.18367347)</f>
        <v>174.81632653</v>
      </c>
      <c r="O255">
        <f>(Tabla13456[[#This Row],[g-media]]^2)</f>
        <v>30560.748021443582</v>
      </c>
      <c r="P255">
        <f>(Tabla13456[[#This Row],[(g-media)^2]]*Tabla13456[[#This Row],[P(g)]])</f>
        <v>0</v>
      </c>
    </row>
    <row r="256" spans="11:16" x14ac:dyDescent="0.25">
      <c r="K256">
        <v>254</v>
      </c>
      <c r="L256">
        <v>0</v>
      </c>
      <c r="M256">
        <f>(Tabla13456[[#This Row],[Frecuencia]]/49)</f>
        <v>0</v>
      </c>
      <c r="N256">
        <f>(Tabla13456[[#This Row],[Dato]]-78.18367347)</f>
        <v>175.81632653</v>
      </c>
      <c r="O256">
        <f>(Tabla13456[[#This Row],[g-media]]^2)</f>
        <v>30911.38067450358</v>
      </c>
      <c r="P256">
        <f>(Tabla13456[[#This Row],[(g-media)^2]]*Tabla13456[[#This Row],[P(g)]])</f>
        <v>0</v>
      </c>
    </row>
    <row r="257" spans="11:16" x14ac:dyDescent="0.25">
      <c r="K257">
        <v>255</v>
      </c>
      <c r="L257">
        <v>0</v>
      </c>
      <c r="M257">
        <f>(Tabla13456[[#This Row],[Frecuencia]]/49)</f>
        <v>0</v>
      </c>
      <c r="N257">
        <f>(Tabla13456[[#This Row],[Dato]]-78.18367347)</f>
        <v>176.81632653</v>
      </c>
      <c r="O257">
        <f>(Tabla13456[[#This Row],[g-media]]^2)</f>
        <v>31264.013327563582</v>
      </c>
      <c r="P257">
        <f>(Tabla13456[[#This Row],[(g-media)^2]]*Tabla13456[[#This Row],[P(g)]])</f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BE5C-17F4-46F0-A530-2C4098C7F0F9}">
  <dimension ref="B1:S257"/>
  <sheetViews>
    <sheetView zoomScale="70" zoomScaleNormal="70" workbookViewId="0">
      <selection activeCell="S4" sqref="S4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  <col min="19" max="19" width="16.42578125" customWidth="1"/>
  </cols>
  <sheetData>
    <row r="1" spans="2:19" ht="15.75" thickBot="1" x14ac:dyDescent="0.3"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R1" s="3" t="s">
        <v>6</v>
      </c>
    </row>
    <row r="2" spans="2:19" ht="15.75" thickBot="1" x14ac:dyDescent="0.3"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7"/>
      <c r="K2">
        <v>0</v>
      </c>
      <c r="L2">
        <v>34</v>
      </c>
      <c r="M2">
        <f>(Tabla134567[[#This Row],[Frecuencia]]/49)</f>
        <v>0.69387755102040816</v>
      </c>
      <c r="N2">
        <f>(Tabla134567[[#This Row],[Dato]]-36.42857143)</f>
        <v>-36.428571429999998</v>
      </c>
      <c r="O2">
        <f>(Tabla134567[[#This Row],[g-media]]^2)</f>
        <v>1327.040816430612</v>
      </c>
      <c r="P2">
        <f>(Tabla134567[[#This Row],[(g-media)^2]]*Tabla134567[[#This Row],[P(g)]])</f>
        <v>920.80383180899605</v>
      </c>
      <c r="R2" s="2" t="s">
        <v>9</v>
      </c>
      <c r="S2">
        <f>SUM(B2:I9)</f>
        <v>1785</v>
      </c>
    </row>
    <row r="3" spans="2:19" ht="15.75" thickBot="1" x14ac:dyDescent="0.3">
      <c r="B3" s="8">
        <v>0</v>
      </c>
      <c r="C3" s="8">
        <v>0</v>
      </c>
      <c r="D3" s="8">
        <v>0</v>
      </c>
      <c r="E3" s="8">
        <v>0</v>
      </c>
      <c r="F3" s="8">
        <v>50</v>
      </c>
      <c r="G3" s="8">
        <v>50</v>
      </c>
      <c r="H3" s="8">
        <v>0</v>
      </c>
      <c r="I3" s="7"/>
      <c r="K3">
        <v>1</v>
      </c>
      <c r="L3">
        <v>0</v>
      </c>
      <c r="M3">
        <f>(Tabla134567[[#This Row],[Frecuencia]]/49)</f>
        <v>0</v>
      </c>
      <c r="N3">
        <f>(Tabla134567[[#This Row],[Dato]]-36.42857143)</f>
        <v>-35.428571429999998</v>
      </c>
      <c r="O3">
        <f>(Tabla134567[[#This Row],[g-media]]^2)</f>
        <v>1255.1836735706122</v>
      </c>
      <c r="P3">
        <f>(Tabla134567[[#This Row],[(g-media)^2]]*Tabla134567[[#This Row],[P(g)]])</f>
        <v>0</v>
      </c>
      <c r="R3" s="2" t="s">
        <v>10</v>
      </c>
      <c r="S3">
        <f>AVERAGE(B2:I9)</f>
        <v>36.428571428571431</v>
      </c>
    </row>
    <row r="4" spans="2:19" ht="15.75" thickBot="1" x14ac:dyDescent="0.3">
      <c r="B4" s="8">
        <v>0</v>
      </c>
      <c r="C4" s="8">
        <v>0</v>
      </c>
      <c r="D4" s="8">
        <v>180</v>
      </c>
      <c r="E4" s="8">
        <v>191</v>
      </c>
      <c r="F4" s="8">
        <v>50</v>
      </c>
      <c r="G4" s="8">
        <v>10</v>
      </c>
      <c r="H4" s="8">
        <v>0</v>
      </c>
      <c r="I4" s="7"/>
      <c r="K4">
        <v>2</v>
      </c>
      <c r="L4">
        <v>0</v>
      </c>
      <c r="M4">
        <f>(Tabla134567[[#This Row],[Frecuencia]]/49)</f>
        <v>0</v>
      </c>
      <c r="N4">
        <f>(Tabla134567[[#This Row],[Dato]]-36.42857143)</f>
        <v>-34.428571429999998</v>
      </c>
      <c r="O4">
        <f>(Tabla134567[[#This Row],[g-media]]^2)</f>
        <v>1185.3265307106121</v>
      </c>
      <c r="P4">
        <f>(Tabla134567[[#This Row],[(g-media)^2]]*Tabla134567[[#This Row],[P(g)]])</f>
        <v>0</v>
      </c>
      <c r="R4" s="2" t="s">
        <v>11</v>
      </c>
      <c r="S4">
        <f>SUM(Tabla134567[((g-media)^2)P(g)])</f>
        <v>5130.0408163265292</v>
      </c>
    </row>
    <row r="5" spans="2:19" ht="15.75" thickBot="1" x14ac:dyDescent="0.3">
      <c r="B5" s="8">
        <v>0</v>
      </c>
      <c r="C5" s="8">
        <v>0</v>
      </c>
      <c r="D5" s="8">
        <v>0</v>
      </c>
      <c r="E5" s="8">
        <v>0</v>
      </c>
      <c r="F5" s="8">
        <v>50</v>
      </c>
      <c r="G5" s="8">
        <v>10</v>
      </c>
      <c r="H5" s="8">
        <v>0</v>
      </c>
      <c r="I5" s="7"/>
      <c r="K5">
        <v>3</v>
      </c>
      <c r="L5">
        <v>0</v>
      </c>
      <c r="M5">
        <f>(Tabla134567[[#This Row],[Frecuencia]]/49)</f>
        <v>0</v>
      </c>
      <c r="N5">
        <f>(Tabla134567[[#This Row],[Dato]]-36.42857143)</f>
        <v>-33.428571429999998</v>
      </c>
      <c r="O5">
        <f>(Tabla134567[[#This Row],[g-media]]^2)</f>
        <v>1117.4693878506121</v>
      </c>
      <c r="P5">
        <f>(Tabla134567[[#This Row],[(g-media)^2]]*Tabla134567[[#This Row],[P(g)]])</f>
        <v>0</v>
      </c>
    </row>
    <row r="6" spans="2:19" ht="15.75" thickBot="1" x14ac:dyDescent="0.3">
      <c r="B6" s="8">
        <v>0</v>
      </c>
      <c r="C6" s="8">
        <v>0</v>
      </c>
      <c r="D6" s="8">
        <v>230</v>
      </c>
      <c r="E6" s="8">
        <v>190</v>
      </c>
      <c r="F6" s="8">
        <v>190</v>
      </c>
      <c r="G6" s="8">
        <v>0</v>
      </c>
      <c r="H6" s="8">
        <v>0</v>
      </c>
      <c r="I6" s="7"/>
      <c r="K6">
        <v>4</v>
      </c>
      <c r="L6">
        <v>1</v>
      </c>
      <c r="M6">
        <f>(Tabla134567[[#This Row],[Frecuencia]]/49)</f>
        <v>2.0408163265306121E-2</v>
      </c>
      <c r="N6">
        <f>(Tabla134567[[#This Row],[Dato]]-36.42857143)</f>
        <v>-32.428571429999998</v>
      </c>
      <c r="O6">
        <f>(Tabla134567[[#This Row],[g-media]]^2)</f>
        <v>1051.6122449906122</v>
      </c>
      <c r="P6">
        <f>(Tabla134567[[#This Row],[(g-media)^2]]*Tabla134567[[#This Row],[P(g)]])</f>
        <v>21.461474387563513</v>
      </c>
    </row>
    <row r="7" spans="2:19" ht="15.75" thickBot="1" x14ac:dyDescent="0.3">
      <c r="B7" s="8">
        <v>0</v>
      </c>
      <c r="C7" s="8">
        <v>0</v>
      </c>
      <c r="D7" s="8">
        <v>4</v>
      </c>
      <c r="E7" s="8">
        <v>190</v>
      </c>
      <c r="F7" s="8">
        <v>190</v>
      </c>
      <c r="G7" s="8">
        <v>200</v>
      </c>
      <c r="H7" s="8">
        <v>0</v>
      </c>
      <c r="I7" s="7"/>
      <c r="K7">
        <v>5</v>
      </c>
      <c r="L7">
        <v>0</v>
      </c>
      <c r="M7">
        <f>(Tabla134567[[#This Row],[Frecuencia]]/49)</f>
        <v>0</v>
      </c>
      <c r="N7">
        <f>(Tabla134567[[#This Row],[Dato]]-36.42857143)</f>
        <v>-31.428571429999998</v>
      </c>
      <c r="O7">
        <f>(Tabla134567[[#This Row],[g-media]]^2)</f>
        <v>987.75510213061216</v>
      </c>
      <c r="P7">
        <f>(Tabla134567[[#This Row],[(g-media)^2]]*Tabla134567[[#This Row],[P(g)]])</f>
        <v>0</v>
      </c>
    </row>
    <row r="8" spans="2:19" ht="15.75" thickBot="1" x14ac:dyDescent="0.3"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7"/>
      <c r="K8">
        <v>6</v>
      </c>
      <c r="L8">
        <v>0</v>
      </c>
      <c r="M8">
        <f>(Tabla134567[[#This Row],[Frecuencia]]/49)</f>
        <v>0</v>
      </c>
      <c r="N8">
        <f>(Tabla134567[[#This Row],[Dato]]-36.42857143)</f>
        <v>-30.428571429999998</v>
      </c>
      <c r="O8">
        <f>(Tabla134567[[#This Row],[g-media]]^2)</f>
        <v>925.89795927061209</v>
      </c>
      <c r="P8">
        <f>(Tabla134567[[#This Row],[(g-media)^2]]*Tabla134567[[#This Row],[P(g)]])</f>
        <v>0</v>
      </c>
    </row>
    <row r="9" spans="2:19" x14ac:dyDescent="0.25">
      <c r="B9" s="7"/>
      <c r="C9" s="7"/>
      <c r="D9" s="7"/>
      <c r="E9" s="7"/>
      <c r="F9" s="7"/>
      <c r="G9" s="7"/>
      <c r="H9" s="7"/>
      <c r="I9" s="7"/>
      <c r="K9">
        <v>7</v>
      </c>
      <c r="L9">
        <v>0</v>
      </c>
      <c r="M9">
        <f>(Tabla134567[[#This Row],[Frecuencia]]/49)</f>
        <v>0</v>
      </c>
      <c r="N9">
        <f>(Tabla134567[[#This Row],[Dato]]-36.42857143)</f>
        <v>-29.428571429999998</v>
      </c>
      <c r="O9">
        <f>(Tabla134567[[#This Row],[g-media]]^2)</f>
        <v>866.04081641061214</v>
      </c>
      <c r="P9">
        <f>(Tabla134567[[#This Row],[(g-media)^2]]*Tabla134567[[#This Row],[P(g)]])</f>
        <v>0</v>
      </c>
    </row>
    <row r="10" spans="2:19" x14ac:dyDescent="0.25">
      <c r="K10">
        <v>8</v>
      </c>
      <c r="L10">
        <v>0</v>
      </c>
      <c r="M10">
        <f>(Tabla134567[[#This Row],[Frecuencia]]/49)</f>
        <v>0</v>
      </c>
      <c r="N10">
        <f>(Tabla134567[[#This Row],[Dato]]-36.42857143)</f>
        <v>-28.428571429999998</v>
      </c>
      <c r="O10">
        <f>(Tabla134567[[#This Row],[g-media]]^2)</f>
        <v>808.18367355061218</v>
      </c>
      <c r="P10">
        <f>(Tabla134567[[#This Row],[(g-media)^2]]*Tabla134567[[#This Row],[P(g)]])</f>
        <v>0</v>
      </c>
    </row>
    <row r="11" spans="2:19" x14ac:dyDescent="0.25">
      <c r="K11">
        <v>9</v>
      </c>
      <c r="L11">
        <v>0</v>
      </c>
      <c r="M11">
        <f>(Tabla134567[[#This Row],[Frecuencia]]/49)</f>
        <v>0</v>
      </c>
      <c r="N11">
        <f>(Tabla134567[[#This Row],[Dato]]-36.42857143)</f>
        <v>-27.428571429999998</v>
      </c>
      <c r="O11">
        <f>(Tabla134567[[#This Row],[g-media]]^2)</f>
        <v>752.32653069061212</v>
      </c>
      <c r="P11">
        <f>(Tabla134567[[#This Row],[(g-media)^2]]*Tabla134567[[#This Row],[P(g)]])</f>
        <v>0</v>
      </c>
    </row>
    <row r="12" spans="2:19" x14ac:dyDescent="0.25">
      <c r="K12">
        <v>10</v>
      </c>
      <c r="L12">
        <v>2</v>
      </c>
      <c r="M12">
        <f>(Tabla134567[[#This Row],[Frecuencia]]/49)</f>
        <v>4.0816326530612242E-2</v>
      </c>
      <c r="N12">
        <f>(Tabla134567[[#This Row],[Dato]]-36.42857143)</f>
        <v>-26.428571429999998</v>
      </c>
      <c r="O12">
        <f>(Tabla134567[[#This Row],[g-media]]^2)</f>
        <v>698.46938783061216</v>
      </c>
      <c r="P12">
        <f>(Tabla134567[[#This Row],[(g-media)^2]]*Tabla134567[[#This Row],[P(g)]])</f>
        <v>28.508954605331105</v>
      </c>
    </row>
    <row r="13" spans="2:19" x14ac:dyDescent="0.25">
      <c r="K13">
        <v>11</v>
      </c>
      <c r="L13">
        <v>0</v>
      </c>
      <c r="M13">
        <f>(Tabla134567[[#This Row],[Frecuencia]]/49)</f>
        <v>0</v>
      </c>
      <c r="N13">
        <f>(Tabla134567[[#This Row],[Dato]]-36.42857143)</f>
        <v>-25.428571429999998</v>
      </c>
      <c r="O13">
        <f>(Tabla134567[[#This Row],[g-media]]^2)</f>
        <v>646.6122449706121</v>
      </c>
      <c r="P13">
        <f>(Tabla134567[[#This Row],[(g-media)^2]]*Tabla134567[[#This Row],[P(g)]])</f>
        <v>0</v>
      </c>
    </row>
    <row r="14" spans="2:19" x14ac:dyDescent="0.25">
      <c r="K14">
        <v>12</v>
      </c>
      <c r="L14">
        <v>0</v>
      </c>
      <c r="M14">
        <f>(Tabla134567[[#This Row],[Frecuencia]]/49)</f>
        <v>0</v>
      </c>
      <c r="N14">
        <f>(Tabla134567[[#This Row],[Dato]]-36.42857143)</f>
        <v>-24.428571429999998</v>
      </c>
      <c r="O14">
        <f>(Tabla134567[[#This Row],[g-media]]^2)</f>
        <v>596.75510211061214</v>
      </c>
      <c r="P14">
        <f>(Tabla134567[[#This Row],[(g-media)^2]]*Tabla134567[[#This Row],[P(g)]])</f>
        <v>0</v>
      </c>
    </row>
    <row r="15" spans="2:19" x14ac:dyDescent="0.25">
      <c r="K15">
        <v>13</v>
      </c>
      <c r="L15">
        <v>0</v>
      </c>
      <c r="M15">
        <f>(Tabla134567[[#This Row],[Frecuencia]]/49)</f>
        <v>0</v>
      </c>
      <c r="N15">
        <f>(Tabla134567[[#This Row],[Dato]]-36.42857143)</f>
        <v>-23.428571429999998</v>
      </c>
      <c r="O15">
        <f>(Tabla134567[[#This Row],[g-media]]^2)</f>
        <v>548.89795925061219</v>
      </c>
      <c r="P15">
        <f>(Tabla134567[[#This Row],[(g-media)^2]]*Tabla134567[[#This Row],[P(g)]])</f>
        <v>0</v>
      </c>
    </row>
    <row r="16" spans="2:19" x14ac:dyDescent="0.25">
      <c r="K16">
        <v>14</v>
      </c>
      <c r="L16">
        <v>0</v>
      </c>
      <c r="M16">
        <f>(Tabla134567[[#This Row],[Frecuencia]]/49)</f>
        <v>0</v>
      </c>
      <c r="N16">
        <f>(Tabla134567[[#This Row],[Dato]]-36.42857143)</f>
        <v>-22.428571429999998</v>
      </c>
      <c r="O16">
        <f>(Tabla134567[[#This Row],[g-media]]^2)</f>
        <v>503.04081639061218</v>
      </c>
      <c r="P16">
        <f>(Tabla134567[[#This Row],[(g-media)^2]]*Tabla134567[[#This Row],[P(g)]])</f>
        <v>0</v>
      </c>
    </row>
    <row r="17" spans="11:16" x14ac:dyDescent="0.25">
      <c r="K17">
        <v>15</v>
      </c>
      <c r="L17">
        <v>0</v>
      </c>
      <c r="M17">
        <f>(Tabla134567[[#This Row],[Frecuencia]]/49)</f>
        <v>0</v>
      </c>
      <c r="N17">
        <f>(Tabla134567[[#This Row],[Dato]]-36.42857143)</f>
        <v>-21.428571429999998</v>
      </c>
      <c r="O17">
        <f>(Tabla134567[[#This Row],[g-media]]^2)</f>
        <v>459.18367353061217</v>
      </c>
      <c r="P17">
        <f>(Tabla134567[[#This Row],[(g-media)^2]]*Tabla134567[[#This Row],[P(g)]])</f>
        <v>0</v>
      </c>
    </row>
    <row r="18" spans="11:16" x14ac:dyDescent="0.25">
      <c r="K18">
        <v>16</v>
      </c>
      <c r="L18">
        <v>0</v>
      </c>
      <c r="M18">
        <f>(Tabla134567[[#This Row],[Frecuencia]]/49)</f>
        <v>0</v>
      </c>
      <c r="N18">
        <f>(Tabla134567[[#This Row],[Dato]]-36.42857143)</f>
        <v>-20.428571429999998</v>
      </c>
      <c r="O18">
        <f>(Tabla134567[[#This Row],[g-media]]^2)</f>
        <v>417.32653067061216</v>
      </c>
      <c r="P18">
        <f>(Tabla134567[[#This Row],[(g-media)^2]]*Tabla134567[[#This Row],[P(g)]])</f>
        <v>0</v>
      </c>
    </row>
    <row r="19" spans="11:16" x14ac:dyDescent="0.25">
      <c r="K19">
        <v>17</v>
      </c>
      <c r="L19">
        <v>0</v>
      </c>
      <c r="M19">
        <f>(Tabla134567[[#This Row],[Frecuencia]]/49)</f>
        <v>0</v>
      </c>
      <c r="N19">
        <f>(Tabla134567[[#This Row],[Dato]]-36.42857143)</f>
        <v>-19.428571429999998</v>
      </c>
      <c r="O19">
        <f>(Tabla134567[[#This Row],[g-media]]^2)</f>
        <v>377.46938781061215</v>
      </c>
      <c r="P19">
        <f>(Tabla134567[[#This Row],[(g-media)^2]]*Tabla134567[[#This Row],[P(g)]])</f>
        <v>0</v>
      </c>
    </row>
    <row r="20" spans="11:16" x14ac:dyDescent="0.25">
      <c r="K20">
        <v>18</v>
      </c>
      <c r="L20">
        <v>0</v>
      </c>
      <c r="M20">
        <f>(Tabla134567[[#This Row],[Frecuencia]]/49)</f>
        <v>0</v>
      </c>
      <c r="N20">
        <f>(Tabla134567[[#This Row],[Dato]]-36.42857143)</f>
        <v>-18.428571429999998</v>
      </c>
      <c r="O20">
        <f>(Tabla134567[[#This Row],[g-media]]^2)</f>
        <v>339.61224495061219</v>
      </c>
      <c r="P20">
        <f>(Tabla134567[[#This Row],[(g-media)^2]]*Tabla134567[[#This Row],[P(g)]])</f>
        <v>0</v>
      </c>
    </row>
    <row r="21" spans="11:16" x14ac:dyDescent="0.25">
      <c r="K21">
        <v>19</v>
      </c>
      <c r="L21">
        <v>0</v>
      </c>
      <c r="M21">
        <f>(Tabla134567[[#This Row],[Frecuencia]]/49)</f>
        <v>0</v>
      </c>
      <c r="N21">
        <f>(Tabla134567[[#This Row],[Dato]]-36.42857143)</f>
        <v>-17.428571429999998</v>
      </c>
      <c r="O21">
        <f>(Tabla134567[[#This Row],[g-media]]^2)</f>
        <v>303.75510209061218</v>
      </c>
      <c r="P21">
        <f>(Tabla134567[[#This Row],[(g-media)^2]]*Tabla134567[[#This Row],[P(g)]])</f>
        <v>0</v>
      </c>
    </row>
    <row r="22" spans="11:16" x14ac:dyDescent="0.25">
      <c r="K22">
        <v>20</v>
      </c>
      <c r="L22">
        <v>0</v>
      </c>
      <c r="M22">
        <f>(Tabla134567[[#This Row],[Frecuencia]]/49)</f>
        <v>0</v>
      </c>
      <c r="N22">
        <f>(Tabla134567[[#This Row],[Dato]]-36.42857143)</f>
        <v>-16.428571429999998</v>
      </c>
      <c r="O22">
        <f>(Tabla134567[[#This Row],[g-media]]^2)</f>
        <v>269.89795923061217</v>
      </c>
      <c r="P22">
        <f>(Tabla134567[[#This Row],[(g-media)^2]]*Tabla134567[[#This Row],[P(g)]])</f>
        <v>0</v>
      </c>
    </row>
    <row r="23" spans="11:16" x14ac:dyDescent="0.25">
      <c r="K23">
        <v>21</v>
      </c>
      <c r="L23">
        <v>0</v>
      </c>
      <c r="M23">
        <f>(Tabla134567[[#This Row],[Frecuencia]]/49)</f>
        <v>0</v>
      </c>
      <c r="N23">
        <f>(Tabla134567[[#This Row],[Dato]]-36.42857143)</f>
        <v>-15.428571429999998</v>
      </c>
      <c r="O23">
        <f>(Tabla134567[[#This Row],[g-media]]^2)</f>
        <v>238.04081637061219</v>
      </c>
      <c r="P23">
        <f>(Tabla134567[[#This Row],[(g-media)^2]]*Tabla134567[[#This Row],[P(g)]])</f>
        <v>0</v>
      </c>
    </row>
    <row r="24" spans="11:16" x14ac:dyDescent="0.25">
      <c r="K24">
        <v>22</v>
      </c>
      <c r="L24">
        <v>0</v>
      </c>
      <c r="M24">
        <f>(Tabla134567[[#This Row],[Frecuencia]]/49)</f>
        <v>0</v>
      </c>
      <c r="N24">
        <f>(Tabla134567[[#This Row],[Dato]]-36.42857143)</f>
        <v>-14.428571429999998</v>
      </c>
      <c r="O24">
        <f>(Tabla134567[[#This Row],[g-media]]^2)</f>
        <v>208.18367351061218</v>
      </c>
      <c r="P24">
        <f>(Tabla134567[[#This Row],[(g-media)^2]]*Tabla134567[[#This Row],[P(g)]])</f>
        <v>0</v>
      </c>
    </row>
    <row r="25" spans="11:16" x14ac:dyDescent="0.25">
      <c r="K25">
        <v>23</v>
      </c>
      <c r="L25">
        <v>0</v>
      </c>
      <c r="M25">
        <f>(Tabla134567[[#This Row],[Frecuencia]]/49)</f>
        <v>0</v>
      </c>
      <c r="N25">
        <f>(Tabla134567[[#This Row],[Dato]]-36.42857143)</f>
        <v>-13.428571429999998</v>
      </c>
      <c r="O25">
        <f>(Tabla134567[[#This Row],[g-media]]^2)</f>
        <v>180.3265306506122</v>
      </c>
      <c r="P25">
        <f>(Tabla134567[[#This Row],[(g-media)^2]]*Tabla134567[[#This Row],[P(g)]])</f>
        <v>0</v>
      </c>
    </row>
    <row r="26" spans="11:16" x14ac:dyDescent="0.25">
      <c r="K26">
        <v>24</v>
      </c>
      <c r="L26">
        <v>0</v>
      </c>
      <c r="M26">
        <f>(Tabla134567[[#This Row],[Frecuencia]]/49)</f>
        <v>0</v>
      </c>
      <c r="N26">
        <f>(Tabla134567[[#This Row],[Dato]]-36.42857143)</f>
        <v>-12.428571429999998</v>
      </c>
      <c r="O26">
        <f>(Tabla134567[[#This Row],[g-media]]^2)</f>
        <v>154.46938779061219</v>
      </c>
      <c r="P26">
        <f>(Tabla134567[[#This Row],[(g-media)^2]]*Tabla134567[[#This Row],[P(g)]])</f>
        <v>0</v>
      </c>
    </row>
    <row r="27" spans="11:16" x14ac:dyDescent="0.25">
      <c r="K27">
        <v>25</v>
      </c>
      <c r="L27">
        <v>0</v>
      </c>
      <c r="M27">
        <f>(Tabla134567[[#This Row],[Frecuencia]]/49)</f>
        <v>0</v>
      </c>
      <c r="N27">
        <f>(Tabla134567[[#This Row],[Dato]]-36.42857143)</f>
        <v>-11.428571429999998</v>
      </c>
      <c r="O27">
        <f>(Tabla134567[[#This Row],[g-media]]^2)</f>
        <v>130.61224493061221</v>
      </c>
      <c r="P27">
        <f>(Tabla134567[[#This Row],[(g-media)^2]]*Tabla134567[[#This Row],[P(g)]])</f>
        <v>0</v>
      </c>
    </row>
    <row r="28" spans="11:16" x14ac:dyDescent="0.25">
      <c r="K28">
        <v>26</v>
      </c>
      <c r="L28">
        <v>0</v>
      </c>
      <c r="M28">
        <f>(Tabla134567[[#This Row],[Frecuencia]]/49)</f>
        <v>0</v>
      </c>
      <c r="N28">
        <f>(Tabla134567[[#This Row],[Dato]]-36.42857143)</f>
        <v>-10.428571429999998</v>
      </c>
      <c r="O28">
        <f>(Tabla134567[[#This Row],[g-media]]^2)</f>
        <v>108.75510207061221</v>
      </c>
      <c r="P28">
        <f>(Tabla134567[[#This Row],[(g-media)^2]]*Tabla134567[[#This Row],[P(g)]])</f>
        <v>0</v>
      </c>
    </row>
    <row r="29" spans="11:16" x14ac:dyDescent="0.25">
      <c r="K29">
        <v>27</v>
      </c>
      <c r="L29">
        <v>0</v>
      </c>
      <c r="M29">
        <f>(Tabla134567[[#This Row],[Frecuencia]]/49)</f>
        <v>0</v>
      </c>
      <c r="N29">
        <f>(Tabla134567[[#This Row],[Dato]]-36.42857143)</f>
        <v>-9.4285714299999981</v>
      </c>
      <c r="O29">
        <f>(Tabla134567[[#This Row],[g-media]]^2)</f>
        <v>88.897959210612214</v>
      </c>
      <c r="P29">
        <f>(Tabla134567[[#This Row],[(g-media)^2]]*Tabla134567[[#This Row],[P(g)]])</f>
        <v>0</v>
      </c>
    </row>
    <row r="30" spans="11:16" x14ac:dyDescent="0.25">
      <c r="K30">
        <v>28</v>
      </c>
      <c r="L30">
        <v>0</v>
      </c>
      <c r="M30">
        <f>(Tabla134567[[#This Row],[Frecuencia]]/49)</f>
        <v>0</v>
      </c>
      <c r="N30">
        <f>(Tabla134567[[#This Row],[Dato]]-36.42857143)</f>
        <v>-8.4285714299999981</v>
      </c>
      <c r="O30">
        <f>(Tabla134567[[#This Row],[g-media]]^2)</f>
        <v>71.040816350612218</v>
      </c>
      <c r="P30">
        <f>(Tabla134567[[#This Row],[(g-media)^2]]*Tabla134567[[#This Row],[P(g)]])</f>
        <v>0</v>
      </c>
    </row>
    <row r="31" spans="11:16" x14ac:dyDescent="0.25">
      <c r="K31">
        <v>29</v>
      </c>
      <c r="L31">
        <v>0</v>
      </c>
      <c r="M31">
        <f>(Tabla134567[[#This Row],[Frecuencia]]/49)</f>
        <v>0</v>
      </c>
      <c r="N31">
        <f>(Tabla134567[[#This Row],[Dato]]-36.42857143)</f>
        <v>-7.4285714299999981</v>
      </c>
      <c r="O31">
        <f>(Tabla134567[[#This Row],[g-media]]^2)</f>
        <v>55.183673490612215</v>
      </c>
      <c r="P31">
        <f>(Tabla134567[[#This Row],[(g-media)^2]]*Tabla134567[[#This Row],[P(g)]])</f>
        <v>0</v>
      </c>
    </row>
    <row r="32" spans="11:16" x14ac:dyDescent="0.25">
      <c r="K32">
        <v>30</v>
      </c>
      <c r="L32">
        <v>0</v>
      </c>
      <c r="M32">
        <f>(Tabla134567[[#This Row],[Frecuencia]]/49)</f>
        <v>0</v>
      </c>
      <c r="N32">
        <f>(Tabla134567[[#This Row],[Dato]]-36.42857143)</f>
        <v>-6.4285714299999981</v>
      </c>
      <c r="O32">
        <f>(Tabla134567[[#This Row],[g-media]]^2)</f>
        <v>41.326530630612218</v>
      </c>
      <c r="P32">
        <f>(Tabla134567[[#This Row],[(g-media)^2]]*Tabla134567[[#This Row],[P(g)]])</f>
        <v>0</v>
      </c>
    </row>
    <row r="33" spans="11:16" x14ac:dyDescent="0.25">
      <c r="K33">
        <v>31</v>
      </c>
      <c r="L33">
        <v>0</v>
      </c>
      <c r="M33">
        <f>(Tabla134567[[#This Row],[Frecuencia]]/49)</f>
        <v>0</v>
      </c>
      <c r="N33">
        <f>(Tabla134567[[#This Row],[Dato]]-36.42857143)</f>
        <v>-5.4285714299999981</v>
      </c>
      <c r="O33">
        <f>(Tabla134567[[#This Row],[g-media]]^2)</f>
        <v>29.469387770612226</v>
      </c>
      <c r="P33">
        <f>(Tabla134567[[#This Row],[(g-media)^2]]*Tabla134567[[#This Row],[P(g)]])</f>
        <v>0</v>
      </c>
    </row>
    <row r="34" spans="11:16" x14ac:dyDescent="0.25">
      <c r="K34">
        <v>32</v>
      </c>
      <c r="L34">
        <v>0</v>
      </c>
      <c r="M34">
        <f>(Tabla134567[[#This Row],[Frecuencia]]/49)</f>
        <v>0</v>
      </c>
      <c r="N34">
        <f>(Tabla134567[[#This Row],[Dato]]-36.42857143)</f>
        <v>-4.4285714299999981</v>
      </c>
      <c r="O34">
        <f>(Tabla134567[[#This Row],[g-media]]^2)</f>
        <v>19.61224491061223</v>
      </c>
      <c r="P34">
        <f>(Tabla134567[[#This Row],[(g-media)^2]]*Tabla134567[[#This Row],[P(g)]])</f>
        <v>0</v>
      </c>
    </row>
    <row r="35" spans="11:16" x14ac:dyDescent="0.25">
      <c r="K35">
        <v>33</v>
      </c>
      <c r="L35">
        <v>0</v>
      </c>
      <c r="M35">
        <f>(Tabla134567[[#This Row],[Frecuencia]]/49)</f>
        <v>0</v>
      </c>
      <c r="N35">
        <f>(Tabla134567[[#This Row],[Dato]]-36.42857143)</f>
        <v>-3.4285714299999981</v>
      </c>
      <c r="O35">
        <f>(Tabla134567[[#This Row],[g-media]]^2)</f>
        <v>11.755102050612232</v>
      </c>
      <c r="P35">
        <f>(Tabla134567[[#This Row],[(g-media)^2]]*Tabla134567[[#This Row],[P(g)]])</f>
        <v>0</v>
      </c>
    </row>
    <row r="36" spans="11:16" x14ac:dyDescent="0.25">
      <c r="K36">
        <v>34</v>
      </c>
      <c r="L36">
        <v>0</v>
      </c>
      <c r="M36">
        <f>(Tabla134567[[#This Row],[Frecuencia]]/49)</f>
        <v>0</v>
      </c>
      <c r="N36">
        <f>(Tabla134567[[#This Row],[Dato]]-36.42857143)</f>
        <v>-2.4285714299999981</v>
      </c>
      <c r="O36">
        <f>(Tabla134567[[#This Row],[g-media]]^2)</f>
        <v>5.8979591906122355</v>
      </c>
      <c r="P36">
        <f>(Tabla134567[[#This Row],[(g-media)^2]]*Tabla134567[[#This Row],[P(g)]])</f>
        <v>0</v>
      </c>
    </row>
    <row r="37" spans="11:16" x14ac:dyDescent="0.25">
      <c r="K37">
        <v>35</v>
      </c>
      <c r="L37">
        <v>0</v>
      </c>
      <c r="M37">
        <f>(Tabla134567[[#This Row],[Frecuencia]]/49)</f>
        <v>0</v>
      </c>
      <c r="N37">
        <f>(Tabla134567[[#This Row],[Dato]]-36.42857143)</f>
        <v>-1.4285714299999981</v>
      </c>
      <c r="O37">
        <f>(Tabla134567[[#This Row],[g-media]]^2)</f>
        <v>2.0408163306122393</v>
      </c>
      <c r="P37">
        <f>(Tabla134567[[#This Row],[(g-media)^2]]*Tabla134567[[#This Row],[P(g)]])</f>
        <v>0</v>
      </c>
    </row>
    <row r="38" spans="11:16" x14ac:dyDescent="0.25">
      <c r="K38">
        <v>36</v>
      </c>
      <c r="L38">
        <v>0</v>
      </c>
      <c r="M38">
        <f>(Tabla134567[[#This Row],[Frecuencia]]/49)</f>
        <v>0</v>
      </c>
      <c r="N38">
        <f>(Tabla134567[[#This Row],[Dato]]-36.42857143)</f>
        <v>-0.42857142999999809</v>
      </c>
      <c r="O38">
        <f>(Tabla134567[[#This Row],[g-media]]^2)</f>
        <v>0.18367347061224326</v>
      </c>
      <c r="P38">
        <f>(Tabla134567[[#This Row],[(g-media)^2]]*Tabla134567[[#This Row],[P(g)]])</f>
        <v>0</v>
      </c>
    </row>
    <row r="39" spans="11:16" x14ac:dyDescent="0.25">
      <c r="K39">
        <v>37</v>
      </c>
      <c r="L39">
        <v>0</v>
      </c>
      <c r="M39">
        <f>(Tabla134567[[#This Row],[Frecuencia]]/49)</f>
        <v>0</v>
      </c>
      <c r="N39">
        <f>(Tabla134567[[#This Row],[Dato]]-36.42857143)</f>
        <v>0.57142857000000191</v>
      </c>
      <c r="O39">
        <f>(Tabla134567[[#This Row],[g-media]]^2)</f>
        <v>0.32653061061224709</v>
      </c>
      <c r="P39">
        <f>(Tabla134567[[#This Row],[(g-media)^2]]*Tabla134567[[#This Row],[P(g)]])</f>
        <v>0</v>
      </c>
    </row>
    <row r="40" spans="11:16" x14ac:dyDescent="0.25">
      <c r="K40">
        <v>38</v>
      </c>
      <c r="L40">
        <v>0</v>
      </c>
      <c r="M40">
        <f>(Tabla134567[[#This Row],[Frecuencia]]/49)</f>
        <v>0</v>
      </c>
      <c r="N40">
        <f>(Tabla134567[[#This Row],[Dato]]-36.42857143)</f>
        <v>1.5714285700000019</v>
      </c>
      <c r="O40">
        <f>(Tabla134567[[#This Row],[g-media]]^2)</f>
        <v>2.4693877506122508</v>
      </c>
      <c r="P40">
        <f>(Tabla134567[[#This Row],[(g-media)^2]]*Tabla134567[[#This Row],[P(g)]])</f>
        <v>0</v>
      </c>
    </row>
    <row r="41" spans="11:16" x14ac:dyDescent="0.25">
      <c r="K41">
        <v>39</v>
      </c>
      <c r="L41">
        <v>0</v>
      </c>
      <c r="M41">
        <f>(Tabla134567[[#This Row],[Frecuencia]]/49)</f>
        <v>0</v>
      </c>
      <c r="N41">
        <f>(Tabla134567[[#This Row],[Dato]]-36.42857143)</f>
        <v>2.5714285700000019</v>
      </c>
      <c r="O41">
        <f>(Tabla134567[[#This Row],[g-media]]^2)</f>
        <v>6.6122448906122546</v>
      </c>
      <c r="P41">
        <f>(Tabla134567[[#This Row],[(g-media)^2]]*Tabla134567[[#This Row],[P(g)]])</f>
        <v>0</v>
      </c>
    </row>
    <row r="42" spans="11:16" x14ac:dyDescent="0.25">
      <c r="K42">
        <v>40</v>
      </c>
      <c r="L42">
        <v>0</v>
      </c>
      <c r="M42">
        <f>(Tabla134567[[#This Row],[Frecuencia]]/49)</f>
        <v>0</v>
      </c>
      <c r="N42">
        <f>(Tabla134567[[#This Row],[Dato]]-36.42857143)</f>
        <v>3.5714285700000019</v>
      </c>
      <c r="O42">
        <f>(Tabla134567[[#This Row],[g-media]]^2)</f>
        <v>12.755102030612258</v>
      </c>
      <c r="P42">
        <f>(Tabla134567[[#This Row],[(g-media)^2]]*Tabla134567[[#This Row],[P(g)]])</f>
        <v>0</v>
      </c>
    </row>
    <row r="43" spans="11:16" x14ac:dyDescent="0.25">
      <c r="K43">
        <v>41</v>
      </c>
      <c r="L43">
        <v>0</v>
      </c>
      <c r="M43">
        <f>(Tabla134567[[#This Row],[Frecuencia]]/49)</f>
        <v>0</v>
      </c>
      <c r="N43">
        <f>(Tabla134567[[#This Row],[Dato]]-36.42857143)</f>
        <v>4.5714285700000019</v>
      </c>
      <c r="O43">
        <f>(Tabla134567[[#This Row],[g-media]]^2)</f>
        <v>20.897959170612264</v>
      </c>
      <c r="P43">
        <f>(Tabla134567[[#This Row],[(g-media)^2]]*Tabla134567[[#This Row],[P(g)]])</f>
        <v>0</v>
      </c>
    </row>
    <row r="44" spans="11:16" x14ac:dyDescent="0.25">
      <c r="K44">
        <v>42</v>
      </c>
      <c r="L44">
        <v>0</v>
      </c>
      <c r="M44">
        <f>(Tabla134567[[#This Row],[Frecuencia]]/49)</f>
        <v>0</v>
      </c>
      <c r="N44">
        <f>(Tabla134567[[#This Row],[Dato]]-36.42857143)</f>
        <v>5.5714285700000019</v>
      </c>
      <c r="O44">
        <f>(Tabla134567[[#This Row],[g-media]]^2)</f>
        <v>31.040816310612268</v>
      </c>
      <c r="P44">
        <f>(Tabla134567[[#This Row],[(g-media)^2]]*Tabla134567[[#This Row],[P(g)]])</f>
        <v>0</v>
      </c>
    </row>
    <row r="45" spans="11:16" x14ac:dyDescent="0.25">
      <c r="K45">
        <v>43</v>
      </c>
      <c r="L45">
        <v>0</v>
      </c>
      <c r="M45">
        <f>(Tabla134567[[#This Row],[Frecuencia]]/49)</f>
        <v>0</v>
      </c>
      <c r="N45">
        <f>(Tabla134567[[#This Row],[Dato]]-36.42857143)</f>
        <v>6.5714285700000019</v>
      </c>
      <c r="O45">
        <f>(Tabla134567[[#This Row],[g-media]]^2)</f>
        <v>43.183673450612268</v>
      </c>
      <c r="P45">
        <f>(Tabla134567[[#This Row],[(g-media)^2]]*Tabla134567[[#This Row],[P(g)]])</f>
        <v>0</v>
      </c>
    </row>
    <row r="46" spans="11:16" x14ac:dyDescent="0.25">
      <c r="K46">
        <v>44</v>
      </c>
      <c r="L46">
        <v>0</v>
      </c>
      <c r="M46">
        <f>(Tabla134567[[#This Row],[Frecuencia]]/49)</f>
        <v>0</v>
      </c>
      <c r="N46">
        <f>(Tabla134567[[#This Row],[Dato]]-36.42857143)</f>
        <v>7.5714285700000019</v>
      </c>
      <c r="O46">
        <f>(Tabla134567[[#This Row],[g-media]]^2)</f>
        <v>57.326530590612272</v>
      </c>
      <c r="P46">
        <f>(Tabla134567[[#This Row],[(g-media)^2]]*Tabla134567[[#This Row],[P(g)]])</f>
        <v>0</v>
      </c>
    </row>
    <row r="47" spans="11:16" x14ac:dyDescent="0.25">
      <c r="K47">
        <v>45</v>
      </c>
      <c r="L47">
        <v>0</v>
      </c>
      <c r="M47">
        <f>(Tabla134567[[#This Row],[Frecuencia]]/49)</f>
        <v>0</v>
      </c>
      <c r="N47">
        <f>(Tabla134567[[#This Row],[Dato]]-36.42857143)</f>
        <v>8.5714285700000019</v>
      </c>
      <c r="O47">
        <f>(Tabla134567[[#This Row],[g-media]]^2)</f>
        <v>73.469387730612283</v>
      </c>
      <c r="P47">
        <f>(Tabla134567[[#This Row],[(g-media)^2]]*Tabla134567[[#This Row],[P(g)]])</f>
        <v>0</v>
      </c>
    </row>
    <row r="48" spans="11:16" x14ac:dyDescent="0.25">
      <c r="K48">
        <v>46</v>
      </c>
      <c r="L48">
        <v>0</v>
      </c>
      <c r="M48">
        <f>(Tabla134567[[#This Row],[Frecuencia]]/49)</f>
        <v>0</v>
      </c>
      <c r="N48">
        <f>(Tabla134567[[#This Row],[Dato]]-36.42857143)</f>
        <v>9.5714285700000019</v>
      </c>
      <c r="O48">
        <f>(Tabla134567[[#This Row],[g-media]]^2)</f>
        <v>91.612244870612287</v>
      </c>
      <c r="P48">
        <f>(Tabla134567[[#This Row],[(g-media)^2]]*Tabla134567[[#This Row],[P(g)]])</f>
        <v>0</v>
      </c>
    </row>
    <row r="49" spans="11:16" x14ac:dyDescent="0.25">
      <c r="K49">
        <v>47</v>
      </c>
      <c r="L49">
        <v>0</v>
      </c>
      <c r="M49">
        <f>(Tabla134567[[#This Row],[Frecuencia]]/49)</f>
        <v>0</v>
      </c>
      <c r="N49">
        <f>(Tabla134567[[#This Row],[Dato]]-36.42857143)</f>
        <v>10.571428570000002</v>
      </c>
      <c r="O49">
        <f>(Tabla134567[[#This Row],[g-media]]^2)</f>
        <v>111.75510201061229</v>
      </c>
      <c r="P49">
        <f>(Tabla134567[[#This Row],[(g-media)^2]]*Tabla134567[[#This Row],[P(g)]])</f>
        <v>0</v>
      </c>
    </row>
    <row r="50" spans="11:16" x14ac:dyDescent="0.25">
      <c r="K50">
        <v>48</v>
      </c>
      <c r="L50">
        <v>0</v>
      </c>
      <c r="M50">
        <f>(Tabla134567[[#This Row],[Frecuencia]]/49)</f>
        <v>0</v>
      </c>
      <c r="N50">
        <f>(Tabla134567[[#This Row],[Dato]]-36.42857143)</f>
        <v>11.571428570000002</v>
      </c>
      <c r="O50">
        <f>(Tabla134567[[#This Row],[g-media]]^2)</f>
        <v>133.89795915061228</v>
      </c>
      <c r="P50">
        <f>(Tabla134567[[#This Row],[(g-media)^2]]*Tabla134567[[#This Row],[P(g)]])</f>
        <v>0</v>
      </c>
    </row>
    <row r="51" spans="11:16" x14ac:dyDescent="0.25">
      <c r="K51">
        <v>49</v>
      </c>
      <c r="L51">
        <v>0</v>
      </c>
      <c r="M51">
        <f>(Tabla134567[[#This Row],[Frecuencia]]/49)</f>
        <v>0</v>
      </c>
      <c r="N51">
        <f>(Tabla134567[[#This Row],[Dato]]-36.42857143)</f>
        <v>12.571428570000002</v>
      </c>
      <c r="O51">
        <f>(Tabla134567[[#This Row],[g-media]]^2)</f>
        <v>158.0408162906123</v>
      </c>
      <c r="P51">
        <f>(Tabla134567[[#This Row],[(g-media)^2]]*Tabla134567[[#This Row],[P(g)]])</f>
        <v>0</v>
      </c>
    </row>
    <row r="52" spans="11:16" x14ac:dyDescent="0.25">
      <c r="K52">
        <v>50</v>
      </c>
      <c r="L52">
        <v>4</v>
      </c>
      <c r="M52">
        <f>(Tabla134567[[#This Row],[Frecuencia]]/49)</f>
        <v>8.1632653061224483E-2</v>
      </c>
      <c r="N52">
        <f>(Tabla134567[[#This Row],[Dato]]-36.42857143)</f>
        <v>13.571428570000002</v>
      </c>
      <c r="O52">
        <f>(Tabla134567[[#This Row],[g-media]]^2)</f>
        <v>184.18367343061229</v>
      </c>
      <c r="P52">
        <f>(Tabla134567[[#This Row],[(g-media)^2]]*Tabla134567[[#This Row],[P(g)]])</f>
        <v>15.035401912703042</v>
      </c>
    </row>
    <row r="53" spans="11:16" x14ac:dyDescent="0.25">
      <c r="K53">
        <v>51</v>
      </c>
      <c r="L53">
        <v>0</v>
      </c>
      <c r="M53">
        <f>(Tabla134567[[#This Row],[Frecuencia]]/49)</f>
        <v>0</v>
      </c>
      <c r="N53">
        <f>(Tabla134567[[#This Row],[Dato]]-36.42857143)</f>
        <v>14.571428570000002</v>
      </c>
      <c r="O53">
        <f>(Tabla134567[[#This Row],[g-media]]^2)</f>
        <v>212.32653057061231</v>
      </c>
      <c r="P53">
        <f>(Tabla134567[[#This Row],[(g-media)^2]]*Tabla134567[[#This Row],[P(g)]])</f>
        <v>0</v>
      </c>
    </row>
    <row r="54" spans="11:16" x14ac:dyDescent="0.25">
      <c r="K54">
        <v>52</v>
      </c>
      <c r="L54">
        <v>0</v>
      </c>
      <c r="M54">
        <f>(Tabla134567[[#This Row],[Frecuencia]]/49)</f>
        <v>0</v>
      </c>
      <c r="N54">
        <f>(Tabla134567[[#This Row],[Dato]]-36.42857143)</f>
        <v>15.571428570000002</v>
      </c>
      <c r="O54">
        <f>(Tabla134567[[#This Row],[g-media]]^2)</f>
        <v>242.4693877106123</v>
      </c>
      <c r="P54">
        <f>(Tabla134567[[#This Row],[(g-media)^2]]*Tabla134567[[#This Row],[P(g)]])</f>
        <v>0</v>
      </c>
    </row>
    <row r="55" spans="11:16" x14ac:dyDescent="0.25">
      <c r="K55">
        <v>53</v>
      </c>
      <c r="L55">
        <v>0</v>
      </c>
      <c r="M55">
        <f>(Tabla134567[[#This Row],[Frecuencia]]/49)</f>
        <v>0</v>
      </c>
      <c r="N55">
        <f>(Tabla134567[[#This Row],[Dato]]-36.42857143)</f>
        <v>16.571428570000002</v>
      </c>
      <c r="O55">
        <f>(Tabla134567[[#This Row],[g-media]]^2)</f>
        <v>274.61224485061229</v>
      </c>
      <c r="P55">
        <f>(Tabla134567[[#This Row],[(g-media)^2]]*Tabla134567[[#This Row],[P(g)]])</f>
        <v>0</v>
      </c>
    </row>
    <row r="56" spans="11:16" x14ac:dyDescent="0.25">
      <c r="K56">
        <v>54</v>
      </c>
      <c r="L56">
        <v>0</v>
      </c>
      <c r="M56">
        <f>(Tabla134567[[#This Row],[Frecuencia]]/49)</f>
        <v>0</v>
      </c>
      <c r="N56">
        <f>(Tabla134567[[#This Row],[Dato]]-36.42857143)</f>
        <v>17.571428570000002</v>
      </c>
      <c r="O56">
        <f>(Tabla134567[[#This Row],[g-media]]^2)</f>
        <v>308.75510199061233</v>
      </c>
      <c r="P56">
        <f>(Tabla134567[[#This Row],[(g-media)^2]]*Tabla134567[[#This Row],[P(g)]])</f>
        <v>0</v>
      </c>
    </row>
    <row r="57" spans="11:16" x14ac:dyDescent="0.25">
      <c r="K57">
        <v>55</v>
      </c>
      <c r="L57">
        <v>0</v>
      </c>
      <c r="M57">
        <f>(Tabla134567[[#This Row],[Frecuencia]]/49)</f>
        <v>0</v>
      </c>
      <c r="N57">
        <f>(Tabla134567[[#This Row],[Dato]]-36.42857143)</f>
        <v>18.571428570000002</v>
      </c>
      <c r="O57">
        <f>(Tabla134567[[#This Row],[g-media]]^2)</f>
        <v>344.89795913061232</v>
      </c>
      <c r="P57">
        <f>(Tabla134567[[#This Row],[(g-media)^2]]*Tabla134567[[#This Row],[P(g)]])</f>
        <v>0</v>
      </c>
    </row>
    <row r="58" spans="11:16" x14ac:dyDescent="0.25">
      <c r="K58">
        <v>56</v>
      </c>
      <c r="L58">
        <v>0</v>
      </c>
      <c r="M58">
        <f>(Tabla134567[[#This Row],[Frecuencia]]/49)</f>
        <v>0</v>
      </c>
      <c r="N58">
        <f>(Tabla134567[[#This Row],[Dato]]-36.42857143)</f>
        <v>19.571428570000002</v>
      </c>
      <c r="O58">
        <f>(Tabla134567[[#This Row],[g-media]]^2)</f>
        <v>383.04081627061231</v>
      </c>
      <c r="P58">
        <f>(Tabla134567[[#This Row],[(g-media)^2]]*Tabla134567[[#This Row],[P(g)]])</f>
        <v>0</v>
      </c>
    </row>
    <row r="59" spans="11:16" x14ac:dyDescent="0.25">
      <c r="K59">
        <v>57</v>
      </c>
      <c r="L59">
        <v>0</v>
      </c>
      <c r="M59">
        <f>(Tabla134567[[#This Row],[Frecuencia]]/49)</f>
        <v>0</v>
      </c>
      <c r="N59">
        <f>(Tabla134567[[#This Row],[Dato]]-36.42857143)</f>
        <v>20.571428570000002</v>
      </c>
      <c r="O59">
        <f>(Tabla134567[[#This Row],[g-media]]^2)</f>
        <v>423.1836734106123</v>
      </c>
      <c r="P59">
        <f>(Tabla134567[[#This Row],[(g-media)^2]]*Tabla134567[[#This Row],[P(g)]])</f>
        <v>0</v>
      </c>
    </row>
    <row r="60" spans="11:16" x14ac:dyDescent="0.25">
      <c r="K60">
        <v>58</v>
      </c>
      <c r="L60">
        <v>0</v>
      </c>
      <c r="M60">
        <f>(Tabla134567[[#This Row],[Frecuencia]]/49)</f>
        <v>0</v>
      </c>
      <c r="N60">
        <f>(Tabla134567[[#This Row],[Dato]]-36.42857143)</f>
        <v>21.571428570000002</v>
      </c>
      <c r="O60">
        <f>(Tabla134567[[#This Row],[g-media]]^2)</f>
        <v>465.32653055061235</v>
      </c>
      <c r="P60">
        <f>(Tabla134567[[#This Row],[(g-media)^2]]*Tabla134567[[#This Row],[P(g)]])</f>
        <v>0</v>
      </c>
    </row>
    <row r="61" spans="11:16" x14ac:dyDescent="0.25">
      <c r="K61">
        <v>59</v>
      </c>
      <c r="L61">
        <v>0</v>
      </c>
      <c r="M61">
        <f>(Tabla134567[[#This Row],[Frecuencia]]/49)</f>
        <v>0</v>
      </c>
      <c r="N61">
        <f>(Tabla134567[[#This Row],[Dato]]-36.42857143)</f>
        <v>22.571428570000002</v>
      </c>
      <c r="O61">
        <f>(Tabla134567[[#This Row],[g-media]]^2)</f>
        <v>509.46938769061234</v>
      </c>
      <c r="P61">
        <f>(Tabla134567[[#This Row],[(g-media)^2]]*Tabla134567[[#This Row],[P(g)]])</f>
        <v>0</v>
      </c>
    </row>
    <row r="62" spans="11:16" x14ac:dyDescent="0.25">
      <c r="K62">
        <v>60</v>
      </c>
      <c r="L62">
        <v>0</v>
      </c>
      <c r="M62">
        <f>(Tabla134567[[#This Row],[Frecuencia]]/49)</f>
        <v>0</v>
      </c>
      <c r="N62">
        <f>(Tabla134567[[#This Row],[Dato]]-36.42857143)</f>
        <v>23.571428570000002</v>
      </c>
      <c r="O62">
        <f>(Tabla134567[[#This Row],[g-media]]^2)</f>
        <v>555.61224483061233</v>
      </c>
      <c r="P62">
        <f>(Tabla134567[[#This Row],[(g-media)^2]]*Tabla134567[[#This Row],[P(g)]])</f>
        <v>0</v>
      </c>
    </row>
    <row r="63" spans="11:16" x14ac:dyDescent="0.25">
      <c r="K63">
        <v>61</v>
      </c>
      <c r="L63">
        <v>0</v>
      </c>
      <c r="M63">
        <f>(Tabla134567[[#This Row],[Frecuencia]]/49)</f>
        <v>0</v>
      </c>
      <c r="N63">
        <f>(Tabla134567[[#This Row],[Dato]]-36.42857143)</f>
        <v>24.571428570000002</v>
      </c>
      <c r="O63">
        <f>(Tabla134567[[#This Row],[g-media]]^2)</f>
        <v>603.75510197061237</v>
      </c>
      <c r="P63">
        <f>(Tabla134567[[#This Row],[(g-media)^2]]*Tabla134567[[#This Row],[P(g)]])</f>
        <v>0</v>
      </c>
    </row>
    <row r="64" spans="11:16" x14ac:dyDescent="0.25">
      <c r="K64">
        <v>62</v>
      </c>
      <c r="L64">
        <v>0</v>
      </c>
      <c r="M64">
        <f>(Tabla134567[[#This Row],[Frecuencia]]/49)</f>
        <v>0</v>
      </c>
      <c r="N64">
        <f>(Tabla134567[[#This Row],[Dato]]-36.42857143)</f>
        <v>25.571428570000002</v>
      </c>
      <c r="O64">
        <f>(Tabla134567[[#This Row],[g-media]]^2)</f>
        <v>653.89795911061231</v>
      </c>
      <c r="P64">
        <f>(Tabla134567[[#This Row],[(g-media)^2]]*Tabla134567[[#This Row],[P(g)]])</f>
        <v>0</v>
      </c>
    </row>
    <row r="65" spans="11:16" x14ac:dyDescent="0.25">
      <c r="K65">
        <v>63</v>
      </c>
      <c r="L65">
        <v>0</v>
      </c>
      <c r="M65">
        <f>(Tabla134567[[#This Row],[Frecuencia]]/49)</f>
        <v>0</v>
      </c>
      <c r="N65">
        <f>(Tabla134567[[#This Row],[Dato]]-36.42857143)</f>
        <v>26.571428570000002</v>
      </c>
      <c r="O65">
        <f>(Tabla134567[[#This Row],[g-media]]^2)</f>
        <v>706.04081625061235</v>
      </c>
      <c r="P65">
        <f>(Tabla134567[[#This Row],[(g-media)^2]]*Tabla134567[[#This Row],[P(g)]])</f>
        <v>0</v>
      </c>
    </row>
    <row r="66" spans="11:16" x14ac:dyDescent="0.25">
      <c r="K66">
        <v>64</v>
      </c>
      <c r="L66">
        <v>0</v>
      </c>
      <c r="M66">
        <f>(Tabla134567[[#This Row],[Frecuencia]]/49)</f>
        <v>0</v>
      </c>
      <c r="N66">
        <f>(Tabla134567[[#This Row],[Dato]]-36.42857143)</f>
        <v>27.571428570000002</v>
      </c>
      <c r="O66">
        <f>(Tabla134567[[#This Row],[g-media]]^2)</f>
        <v>760.1836733906124</v>
      </c>
      <c r="P66">
        <f>(Tabla134567[[#This Row],[(g-media)^2]]*Tabla134567[[#This Row],[P(g)]])</f>
        <v>0</v>
      </c>
    </row>
    <row r="67" spans="11:16" x14ac:dyDescent="0.25">
      <c r="K67">
        <v>65</v>
      </c>
      <c r="L67">
        <v>0</v>
      </c>
      <c r="M67">
        <f>(Tabla134567[[#This Row],[Frecuencia]]/49)</f>
        <v>0</v>
      </c>
      <c r="N67">
        <f>(Tabla134567[[#This Row],[Dato]]-36.42857143)</f>
        <v>28.571428570000002</v>
      </c>
      <c r="O67">
        <f>(Tabla134567[[#This Row],[g-media]]^2)</f>
        <v>816.32653053061233</v>
      </c>
      <c r="P67">
        <f>(Tabla134567[[#This Row],[(g-media)^2]]*Tabla134567[[#This Row],[P(g)]])</f>
        <v>0</v>
      </c>
    </row>
    <row r="68" spans="11:16" x14ac:dyDescent="0.25">
      <c r="K68">
        <v>66</v>
      </c>
      <c r="L68">
        <v>0</v>
      </c>
      <c r="M68">
        <f>(Tabla134567[[#This Row],[Frecuencia]]/49)</f>
        <v>0</v>
      </c>
      <c r="N68">
        <f>(Tabla134567[[#This Row],[Dato]]-36.42857143)</f>
        <v>29.571428570000002</v>
      </c>
      <c r="O68">
        <f>(Tabla134567[[#This Row],[g-media]]^2)</f>
        <v>874.46938767061238</v>
      </c>
      <c r="P68">
        <f>(Tabla134567[[#This Row],[(g-media)^2]]*Tabla134567[[#This Row],[P(g)]])</f>
        <v>0</v>
      </c>
    </row>
    <row r="69" spans="11:16" x14ac:dyDescent="0.25">
      <c r="K69">
        <v>67</v>
      </c>
      <c r="L69">
        <v>0</v>
      </c>
      <c r="M69">
        <f>(Tabla134567[[#This Row],[Frecuencia]]/49)</f>
        <v>0</v>
      </c>
      <c r="N69">
        <f>(Tabla134567[[#This Row],[Dato]]-36.42857143)</f>
        <v>30.571428570000002</v>
      </c>
      <c r="O69">
        <f>(Tabla134567[[#This Row],[g-media]]^2)</f>
        <v>934.61224481061231</v>
      </c>
      <c r="P69">
        <f>(Tabla134567[[#This Row],[(g-media)^2]]*Tabla134567[[#This Row],[P(g)]])</f>
        <v>0</v>
      </c>
    </row>
    <row r="70" spans="11:16" x14ac:dyDescent="0.25">
      <c r="K70">
        <v>68</v>
      </c>
      <c r="L70">
        <v>0</v>
      </c>
      <c r="M70">
        <f>(Tabla134567[[#This Row],[Frecuencia]]/49)</f>
        <v>0</v>
      </c>
      <c r="N70">
        <f>(Tabla134567[[#This Row],[Dato]]-36.42857143)</f>
        <v>31.571428570000002</v>
      </c>
      <c r="O70">
        <f>(Tabla134567[[#This Row],[g-media]]^2)</f>
        <v>996.75510195061236</v>
      </c>
      <c r="P70">
        <f>(Tabla134567[[#This Row],[(g-media)^2]]*Tabla134567[[#This Row],[P(g)]])</f>
        <v>0</v>
      </c>
    </row>
    <row r="71" spans="11:16" x14ac:dyDescent="0.25">
      <c r="K71">
        <v>69</v>
      </c>
      <c r="L71">
        <v>0</v>
      </c>
      <c r="M71">
        <f>(Tabla134567[[#This Row],[Frecuencia]]/49)</f>
        <v>0</v>
      </c>
      <c r="N71">
        <f>(Tabla134567[[#This Row],[Dato]]-36.42857143)</f>
        <v>32.571428570000002</v>
      </c>
      <c r="O71">
        <f>(Tabla134567[[#This Row],[g-media]]^2)</f>
        <v>1060.8979590906124</v>
      </c>
      <c r="P71">
        <f>(Tabla134567[[#This Row],[(g-media)^2]]*Tabla134567[[#This Row],[P(g)]])</f>
        <v>0</v>
      </c>
    </row>
    <row r="72" spans="11:16" x14ac:dyDescent="0.25">
      <c r="K72">
        <v>70</v>
      </c>
      <c r="L72">
        <v>0</v>
      </c>
      <c r="M72">
        <f>(Tabla134567[[#This Row],[Frecuencia]]/49)</f>
        <v>0</v>
      </c>
      <c r="N72">
        <f>(Tabla134567[[#This Row],[Dato]]-36.42857143)</f>
        <v>33.571428570000002</v>
      </c>
      <c r="O72">
        <f>(Tabla134567[[#This Row],[g-media]]^2)</f>
        <v>1127.0408162306123</v>
      </c>
      <c r="P72">
        <f>(Tabla134567[[#This Row],[(g-media)^2]]*Tabla134567[[#This Row],[P(g)]])</f>
        <v>0</v>
      </c>
    </row>
    <row r="73" spans="11:16" x14ac:dyDescent="0.25">
      <c r="K73">
        <v>71</v>
      </c>
      <c r="L73">
        <v>0</v>
      </c>
      <c r="M73">
        <f>(Tabla134567[[#This Row],[Frecuencia]]/49)</f>
        <v>0</v>
      </c>
      <c r="N73">
        <f>(Tabla134567[[#This Row],[Dato]]-36.42857143)</f>
        <v>34.571428570000002</v>
      </c>
      <c r="O73">
        <f>(Tabla134567[[#This Row],[g-media]]^2)</f>
        <v>1195.1836733706123</v>
      </c>
      <c r="P73">
        <f>(Tabla134567[[#This Row],[(g-media)^2]]*Tabla134567[[#This Row],[P(g)]])</f>
        <v>0</v>
      </c>
    </row>
    <row r="74" spans="11:16" x14ac:dyDescent="0.25">
      <c r="K74">
        <v>72</v>
      </c>
      <c r="L74">
        <v>0</v>
      </c>
      <c r="M74">
        <f>(Tabla134567[[#This Row],[Frecuencia]]/49)</f>
        <v>0</v>
      </c>
      <c r="N74">
        <f>(Tabla134567[[#This Row],[Dato]]-36.42857143)</f>
        <v>35.571428570000002</v>
      </c>
      <c r="O74">
        <f>(Tabla134567[[#This Row],[g-media]]^2)</f>
        <v>1265.3265305106124</v>
      </c>
      <c r="P74">
        <f>(Tabla134567[[#This Row],[(g-media)^2]]*Tabla134567[[#This Row],[P(g)]])</f>
        <v>0</v>
      </c>
    </row>
    <row r="75" spans="11:16" x14ac:dyDescent="0.25">
      <c r="K75">
        <v>73</v>
      </c>
      <c r="L75">
        <v>0</v>
      </c>
      <c r="M75">
        <f>(Tabla134567[[#This Row],[Frecuencia]]/49)</f>
        <v>0</v>
      </c>
      <c r="N75">
        <f>(Tabla134567[[#This Row],[Dato]]-36.42857143)</f>
        <v>36.571428570000002</v>
      </c>
      <c r="O75">
        <f>(Tabla134567[[#This Row],[g-media]]^2)</f>
        <v>1337.4693876506124</v>
      </c>
      <c r="P75">
        <f>(Tabla134567[[#This Row],[(g-media)^2]]*Tabla134567[[#This Row],[P(g)]])</f>
        <v>0</v>
      </c>
    </row>
    <row r="76" spans="11:16" x14ac:dyDescent="0.25">
      <c r="K76">
        <v>74</v>
      </c>
      <c r="L76">
        <v>0</v>
      </c>
      <c r="M76">
        <f>(Tabla134567[[#This Row],[Frecuencia]]/49)</f>
        <v>0</v>
      </c>
      <c r="N76">
        <f>(Tabla134567[[#This Row],[Dato]]-36.42857143)</f>
        <v>37.571428570000002</v>
      </c>
      <c r="O76">
        <f>(Tabla134567[[#This Row],[g-media]]^2)</f>
        <v>1411.6122447906123</v>
      </c>
      <c r="P76">
        <f>(Tabla134567[[#This Row],[(g-media)^2]]*Tabla134567[[#This Row],[P(g)]])</f>
        <v>0</v>
      </c>
    </row>
    <row r="77" spans="11:16" x14ac:dyDescent="0.25">
      <c r="K77">
        <v>75</v>
      </c>
      <c r="L77">
        <v>0</v>
      </c>
      <c r="M77">
        <f>(Tabla134567[[#This Row],[Frecuencia]]/49)</f>
        <v>0</v>
      </c>
      <c r="N77">
        <f>(Tabla134567[[#This Row],[Dato]]-36.42857143)</f>
        <v>38.571428570000002</v>
      </c>
      <c r="O77">
        <f>(Tabla134567[[#This Row],[g-media]]^2)</f>
        <v>1487.7551019306125</v>
      </c>
      <c r="P77">
        <f>(Tabla134567[[#This Row],[(g-media)^2]]*Tabla134567[[#This Row],[P(g)]])</f>
        <v>0</v>
      </c>
    </row>
    <row r="78" spans="11:16" x14ac:dyDescent="0.25">
      <c r="K78">
        <v>76</v>
      </c>
      <c r="L78">
        <v>0</v>
      </c>
      <c r="M78">
        <f>(Tabla134567[[#This Row],[Frecuencia]]/49)</f>
        <v>0</v>
      </c>
      <c r="N78">
        <f>(Tabla134567[[#This Row],[Dato]]-36.42857143)</f>
        <v>39.571428570000002</v>
      </c>
      <c r="O78">
        <f>(Tabla134567[[#This Row],[g-media]]^2)</f>
        <v>1565.8979590706124</v>
      </c>
      <c r="P78">
        <f>(Tabla134567[[#This Row],[(g-media)^2]]*Tabla134567[[#This Row],[P(g)]])</f>
        <v>0</v>
      </c>
    </row>
    <row r="79" spans="11:16" x14ac:dyDescent="0.25">
      <c r="K79">
        <v>77</v>
      </c>
      <c r="L79">
        <v>0</v>
      </c>
      <c r="M79">
        <f>(Tabla134567[[#This Row],[Frecuencia]]/49)</f>
        <v>0</v>
      </c>
      <c r="N79">
        <f>(Tabla134567[[#This Row],[Dato]]-36.42857143)</f>
        <v>40.571428570000002</v>
      </c>
      <c r="O79">
        <f>(Tabla134567[[#This Row],[g-media]]^2)</f>
        <v>1646.0408162106123</v>
      </c>
      <c r="P79">
        <f>(Tabla134567[[#This Row],[(g-media)^2]]*Tabla134567[[#This Row],[P(g)]])</f>
        <v>0</v>
      </c>
    </row>
    <row r="80" spans="11:16" x14ac:dyDescent="0.25">
      <c r="K80">
        <v>78</v>
      </c>
      <c r="L80">
        <v>0</v>
      </c>
      <c r="M80">
        <f>(Tabla134567[[#This Row],[Frecuencia]]/49)</f>
        <v>0</v>
      </c>
      <c r="N80">
        <f>(Tabla134567[[#This Row],[Dato]]-36.42857143)</f>
        <v>41.571428570000002</v>
      </c>
      <c r="O80">
        <f>(Tabla134567[[#This Row],[g-media]]^2)</f>
        <v>1728.1836733506125</v>
      </c>
      <c r="P80">
        <f>(Tabla134567[[#This Row],[(g-media)^2]]*Tabla134567[[#This Row],[P(g)]])</f>
        <v>0</v>
      </c>
    </row>
    <row r="81" spans="11:16" x14ac:dyDescent="0.25">
      <c r="K81">
        <v>79</v>
      </c>
      <c r="L81">
        <v>0</v>
      </c>
      <c r="M81">
        <f>(Tabla134567[[#This Row],[Frecuencia]]/49)</f>
        <v>0</v>
      </c>
      <c r="N81">
        <f>(Tabla134567[[#This Row],[Dato]]-36.42857143)</f>
        <v>42.571428570000002</v>
      </c>
      <c r="O81">
        <f>(Tabla134567[[#This Row],[g-media]]^2)</f>
        <v>1812.3265304906124</v>
      </c>
      <c r="P81">
        <f>(Tabla134567[[#This Row],[(g-media)^2]]*Tabla134567[[#This Row],[P(g)]])</f>
        <v>0</v>
      </c>
    </row>
    <row r="82" spans="11:16" x14ac:dyDescent="0.25">
      <c r="K82">
        <v>80</v>
      </c>
      <c r="L82">
        <v>0</v>
      </c>
      <c r="M82">
        <f>(Tabla134567[[#This Row],[Frecuencia]]/49)</f>
        <v>0</v>
      </c>
      <c r="N82">
        <f>(Tabla134567[[#This Row],[Dato]]-36.42857143)</f>
        <v>43.571428570000002</v>
      </c>
      <c r="O82">
        <f>(Tabla134567[[#This Row],[g-media]]^2)</f>
        <v>1898.4693876306123</v>
      </c>
      <c r="P82">
        <f>(Tabla134567[[#This Row],[(g-media)^2]]*Tabla134567[[#This Row],[P(g)]])</f>
        <v>0</v>
      </c>
    </row>
    <row r="83" spans="11:16" x14ac:dyDescent="0.25">
      <c r="K83">
        <v>81</v>
      </c>
      <c r="L83">
        <v>0</v>
      </c>
      <c r="M83">
        <f>(Tabla134567[[#This Row],[Frecuencia]]/49)</f>
        <v>0</v>
      </c>
      <c r="N83">
        <f>(Tabla134567[[#This Row],[Dato]]-36.42857143)</f>
        <v>44.571428570000002</v>
      </c>
      <c r="O83">
        <f>(Tabla134567[[#This Row],[g-media]]^2)</f>
        <v>1986.6122447706125</v>
      </c>
      <c r="P83">
        <f>(Tabla134567[[#This Row],[(g-media)^2]]*Tabla134567[[#This Row],[P(g)]])</f>
        <v>0</v>
      </c>
    </row>
    <row r="84" spans="11:16" x14ac:dyDescent="0.25">
      <c r="K84">
        <v>82</v>
      </c>
      <c r="L84">
        <v>0</v>
      </c>
      <c r="M84">
        <f>(Tabla134567[[#This Row],[Frecuencia]]/49)</f>
        <v>0</v>
      </c>
      <c r="N84">
        <f>(Tabla134567[[#This Row],[Dato]]-36.42857143)</f>
        <v>45.571428570000002</v>
      </c>
      <c r="O84">
        <f>(Tabla134567[[#This Row],[g-media]]^2)</f>
        <v>2076.7551019106122</v>
      </c>
      <c r="P84">
        <f>(Tabla134567[[#This Row],[(g-media)^2]]*Tabla134567[[#This Row],[P(g)]])</f>
        <v>0</v>
      </c>
    </row>
    <row r="85" spans="11:16" x14ac:dyDescent="0.25">
      <c r="K85">
        <v>83</v>
      </c>
      <c r="L85">
        <v>0</v>
      </c>
      <c r="M85">
        <f>(Tabla134567[[#This Row],[Frecuencia]]/49)</f>
        <v>0</v>
      </c>
      <c r="N85">
        <f>(Tabla134567[[#This Row],[Dato]]-36.42857143)</f>
        <v>46.571428570000002</v>
      </c>
      <c r="O85">
        <f>(Tabla134567[[#This Row],[g-media]]^2)</f>
        <v>2168.8979590506124</v>
      </c>
      <c r="P85">
        <f>(Tabla134567[[#This Row],[(g-media)^2]]*Tabla134567[[#This Row],[P(g)]])</f>
        <v>0</v>
      </c>
    </row>
    <row r="86" spans="11:16" x14ac:dyDescent="0.25">
      <c r="K86">
        <v>84</v>
      </c>
      <c r="L86">
        <v>0</v>
      </c>
      <c r="M86">
        <f>(Tabla134567[[#This Row],[Frecuencia]]/49)</f>
        <v>0</v>
      </c>
      <c r="N86">
        <f>(Tabla134567[[#This Row],[Dato]]-36.42857143)</f>
        <v>47.571428570000002</v>
      </c>
      <c r="O86">
        <f>(Tabla134567[[#This Row],[g-media]]^2)</f>
        <v>2263.0408161906125</v>
      </c>
      <c r="P86">
        <f>(Tabla134567[[#This Row],[(g-media)^2]]*Tabla134567[[#This Row],[P(g)]])</f>
        <v>0</v>
      </c>
    </row>
    <row r="87" spans="11:16" x14ac:dyDescent="0.25">
      <c r="K87">
        <v>85</v>
      </c>
      <c r="L87">
        <v>0</v>
      </c>
      <c r="M87">
        <f>(Tabla134567[[#This Row],[Frecuencia]]/49)</f>
        <v>0</v>
      </c>
      <c r="N87">
        <f>(Tabla134567[[#This Row],[Dato]]-36.42857143)</f>
        <v>48.571428570000002</v>
      </c>
      <c r="O87">
        <f>(Tabla134567[[#This Row],[g-media]]^2)</f>
        <v>2359.1836733306122</v>
      </c>
      <c r="P87">
        <f>(Tabla134567[[#This Row],[(g-media)^2]]*Tabla134567[[#This Row],[P(g)]])</f>
        <v>0</v>
      </c>
    </row>
    <row r="88" spans="11:16" x14ac:dyDescent="0.25">
      <c r="K88">
        <v>86</v>
      </c>
      <c r="L88">
        <v>0</v>
      </c>
      <c r="M88">
        <f>(Tabla134567[[#This Row],[Frecuencia]]/49)</f>
        <v>0</v>
      </c>
      <c r="N88">
        <f>(Tabla134567[[#This Row],[Dato]]-36.42857143)</f>
        <v>49.571428570000002</v>
      </c>
      <c r="O88">
        <f>(Tabla134567[[#This Row],[g-media]]^2)</f>
        <v>2457.3265304706124</v>
      </c>
      <c r="P88">
        <f>(Tabla134567[[#This Row],[(g-media)^2]]*Tabla134567[[#This Row],[P(g)]])</f>
        <v>0</v>
      </c>
    </row>
    <row r="89" spans="11:16" x14ac:dyDescent="0.25">
      <c r="K89">
        <v>87</v>
      </c>
      <c r="L89">
        <v>0</v>
      </c>
      <c r="M89">
        <f>(Tabla134567[[#This Row],[Frecuencia]]/49)</f>
        <v>0</v>
      </c>
      <c r="N89">
        <f>(Tabla134567[[#This Row],[Dato]]-36.42857143)</f>
        <v>50.571428570000002</v>
      </c>
      <c r="O89">
        <f>(Tabla134567[[#This Row],[g-media]]^2)</f>
        <v>2557.4693876106126</v>
      </c>
      <c r="P89">
        <f>(Tabla134567[[#This Row],[(g-media)^2]]*Tabla134567[[#This Row],[P(g)]])</f>
        <v>0</v>
      </c>
    </row>
    <row r="90" spans="11:16" x14ac:dyDescent="0.25">
      <c r="K90">
        <v>88</v>
      </c>
      <c r="L90">
        <v>0</v>
      </c>
      <c r="M90">
        <f>(Tabla134567[[#This Row],[Frecuencia]]/49)</f>
        <v>0</v>
      </c>
      <c r="N90">
        <f>(Tabla134567[[#This Row],[Dato]]-36.42857143)</f>
        <v>51.571428570000002</v>
      </c>
      <c r="O90">
        <f>(Tabla134567[[#This Row],[g-media]]^2)</f>
        <v>2659.6122447506123</v>
      </c>
      <c r="P90">
        <f>(Tabla134567[[#This Row],[(g-media)^2]]*Tabla134567[[#This Row],[P(g)]])</f>
        <v>0</v>
      </c>
    </row>
    <row r="91" spans="11:16" x14ac:dyDescent="0.25">
      <c r="K91">
        <v>89</v>
      </c>
      <c r="L91">
        <v>0</v>
      </c>
      <c r="M91">
        <f>(Tabla134567[[#This Row],[Frecuencia]]/49)</f>
        <v>0</v>
      </c>
      <c r="N91">
        <f>(Tabla134567[[#This Row],[Dato]]-36.42857143)</f>
        <v>52.571428570000002</v>
      </c>
      <c r="O91">
        <f>(Tabla134567[[#This Row],[g-media]]^2)</f>
        <v>2763.7551018906124</v>
      </c>
      <c r="P91">
        <f>(Tabla134567[[#This Row],[(g-media)^2]]*Tabla134567[[#This Row],[P(g)]])</f>
        <v>0</v>
      </c>
    </row>
    <row r="92" spans="11:16" x14ac:dyDescent="0.25">
      <c r="K92">
        <v>90</v>
      </c>
      <c r="L92">
        <v>0</v>
      </c>
      <c r="M92">
        <f>(Tabla134567[[#This Row],[Frecuencia]]/49)</f>
        <v>0</v>
      </c>
      <c r="N92">
        <f>(Tabla134567[[#This Row],[Dato]]-36.42857143)</f>
        <v>53.571428570000002</v>
      </c>
      <c r="O92">
        <f>(Tabla134567[[#This Row],[g-media]]^2)</f>
        <v>2869.8979590306126</v>
      </c>
      <c r="P92">
        <f>(Tabla134567[[#This Row],[(g-media)^2]]*Tabla134567[[#This Row],[P(g)]])</f>
        <v>0</v>
      </c>
    </row>
    <row r="93" spans="11:16" x14ac:dyDescent="0.25">
      <c r="K93">
        <v>91</v>
      </c>
      <c r="L93">
        <v>0</v>
      </c>
      <c r="M93">
        <f>(Tabla134567[[#This Row],[Frecuencia]]/49)</f>
        <v>0</v>
      </c>
      <c r="N93">
        <f>(Tabla134567[[#This Row],[Dato]]-36.42857143)</f>
        <v>54.571428570000002</v>
      </c>
      <c r="O93">
        <f>(Tabla134567[[#This Row],[g-media]]^2)</f>
        <v>2978.0408161706123</v>
      </c>
      <c r="P93">
        <f>(Tabla134567[[#This Row],[(g-media)^2]]*Tabla134567[[#This Row],[P(g)]])</f>
        <v>0</v>
      </c>
    </row>
    <row r="94" spans="11:16" x14ac:dyDescent="0.25">
      <c r="K94">
        <v>92</v>
      </c>
      <c r="L94">
        <v>0</v>
      </c>
      <c r="M94">
        <f>(Tabla134567[[#This Row],[Frecuencia]]/49)</f>
        <v>0</v>
      </c>
      <c r="N94">
        <f>(Tabla134567[[#This Row],[Dato]]-36.42857143)</f>
        <v>55.571428570000002</v>
      </c>
      <c r="O94">
        <f>(Tabla134567[[#This Row],[g-media]]^2)</f>
        <v>3088.1836733106124</v>
      </c>
      <c r="P94">
        <f>(Tabla134567[[#This Row],[(g-media)^2]]*Tabla134567[[#This Row],[P(g)]])</f>
        <v>0</v>
      </c>
    </row>
    <row r="95" spans="11:16" x14ac:dyDescent="0.25">
      <c r="K95">
        <v>93</v>
      </c>
      <c r="L95">
        <v>0</v>
      </c>
      <c r="M95">
        <f>(Tabla134567[[#This Row],[Frecuencia]]/49)</f>
        <v>0</v>
      </c>
      <c r="N95">
        <f>(Tabla134567[[#This Row],[Dato]]-36.42857143)</f>
        <v>56.571428570000002</v>
      </c>
      <c r="O95">
        <f>(Tabla134567[[#This Row],[g-media]]^2)</f>
        <v>3200.3265304506126</v>
      </c>
      <c r="P95">
        <f>(Tabla134567[[#This Row],[(g-media)^2]]*Tabla134567[[#This Row],[P(g)]])</f>
        <v>0</v>
      </c>
    </row>
    <row r="96" spans="11:16" x14ac:dyDescent="0.25">
      <c r="K96">
        <v>94</v>
      </c>
      <c r="L96">
        <v>0</v>
      </c>
      <c r="M96">
        <f>(Tabla134567[[#This Row],[Frecuencia]]/49)</f>
        <v>0</v>
      </c>
      <c r="N96">
        <f>(Tabla134567[[#This Row],[Dato]]-36.42857143)</f>
        <v>57.571428570000002</v>
      </c>
      <c r="O96">
        <f>(Tabla134567[[#This Row],[g-media]]^2)</f>
        <v>3314.4693875906123</v>
      </c>
      <c r="P96">
        <f>(Tabla134567[[#This Row],[(g-media)^2]]*Tabla134567[[#This Row],[P(g)]])</f>
        <v>0</v>
      </c>
    </row>
    <row r="97" spans="11:16" x14ac:dyDescent="0.25">
      <c r="K97">
        <v>95</v>
      </c>
      <c r="L97">
        <v>0</v>
      </c>
      <c r="M97">
        <f>(Tabla134567[[#This Row],[Frecuencia]]/49)</f>
        <v>0</v>
      </c>
      <c r="N97">
        <f>(Tabla134567[[#This Row],[Dato]]-36.42857143)</f>
        <v>58.571428570000002</v>
      </c>
      <c r="O97">
        <f>(Tabla134567[[#This Row],[g-media]]^2)</f>
        <v>3430.6122447306125</v>
      </c>
      <c r="P97">
        <f>(Tabla134567[[#This Row],[(g-media)^2]]*Tabla134567[[#This Row],[P(g)]])</f>
        <v>0</v>
      </c>
    </row>
    <row r="98" spans="11:16" x14ac:dyDescent="0.25">
      <c r="K98">
        <v>96</v>
      </c>
      <c r="L98">
        <v>0</v>
      </c>
      <c r="M98">
        <f>(Tabla134567[[#This Row],[Frecuencia]]/49)</f>
        <v>0</v>
      </c>
      <c r="N98">
        <f>(Tabla134567[[#This Row],[Dato]]-36.42857143)</f>
        <v>59.571428570000002</v>
      </c>
      <c r="O98">
        <f>(Tabla134567[[#This Row],[g-media]]^2)</f>
        <v>3548.7551018706126</v>
      </c>
      <c r="P98">
        <f>(Tabla134567[[#This Row],[(g-media)^2]]*Tabla134567[[#This Row],[P(g)]])</f>
        <v>0</v>
      </c>
    </row>
    <row r="99" spans="11:16" x14ac:dyDescent="0.25">
      <c r="K99">
        <v>97</v>
      </c>
      <c r="L99">
        <v>0</v>
      </c>
      <c r="M99">
        <f>(Tabla134567[[#This Row],[Frecuencia]]/49)</f>
        <v>0</v>
      </c>
      <c r="N99">
        <f>(Tabla134567[[#This Row],[Dato]]-36.42857143)</f>
        <v>60.571428570000002</v>
      </c>
      <c r="O99">
        <f>(Tabla134567[[#This Row],[g-media]]^2)</f>
        <v>3668.8979590106123</v>
      </c>
      <c r="P99">
        <f>(Tabla134567[[#This Row],[(g-media)^2]]*Tabla134567[[#This Row],[P(g)]])</f>
        <v>0</v>
      </c>
    </row>
    <row r="100" spans="11:16" x14ac:dyDescent="0.25">
      <c r="K100">
        <v>98</v>
      </c>
      <c r="L100">
        <v>0</v>
      </c>
      <c r="M100">
        <f>(Tabla134567[[#This Row],[Frecuencia]]/49)</f>
        <v>0</v>
      </c>
      <c r="N100">
        <f>(Tabla134567[[#This Row],[Dato]]-36.42857143)</f>
        <v>61.571428570000002</v>
      </c>
      <c r="O100">
        <f>(Tabla134567[[#This Row],[g-media]]^2)</f>
        <v>3791.0408161506125</v>
      </c>
      <c r="P100">
        <f>(Tabla134567[[#This Row],[(g-media)^2]]*Tabla134567[[#This Row],[P(g)]])</f>
        <v>0</v>
      </c>
    </row>
    <row r="101" spans="11:16" x14ac:dyDescent="0.25">
      <c r="K101">
        <v>99</v>
      </c>
      <c r="L101">
        <v>0</v>
      </c>
      <c r="M101">
        <f>(Tabla134567[[#This Row],[Frecuencia]]/49)</f>
        <v>0</v>
      </c>
      <c r="N101">
        <f>(Tabla134567[[#This Row],[Dato]]-36.42857143)</f>
        <v>62.571428570000002</v>
      </c>
      <c r="O101">
        <f>(Tabla134567[[#This Row],[g-media]]^2)</f>
        <v>3915.1836732906127</v>
      </c>
      <c r="P101">
        <f>(Tabla134567[[#This Row],[(g-media)^2]]*Tabla134567[[#This Row],[P(g)]])</f>
        <v>0</v>
      </c>
    </row>
    <row r="102" spans="11:16" x14ac:dyDescent="0.25">
      <c r="K102">
        <v>100</v>
      </c>
      <c r="L102">
        <v>0</v>
      </c>
      <c r="M102">
        <f>(Tabla134567[[#This Row],[Frecuencia]]/49)</f>
        <v>0</v>
      </c>
      <c r="N102">
        <f>(Tabla134567[[#This Row],[Dato]]-36.42857143)</f>
        <v>63.571428570000002</v>
      </c>
      <c r="O102">
        <f>(Tabla134567[[#This Row],[g-media]]^2)</f>
        <v>4041.3265304306124</v>
      </c>
      <c r="P102">
        <f>(Tabla134567[[#This Row],[(g-media)^2]]*Tabla134567[[#This Row],[P(g)]])</f>
        <v>0</v>
      </c>
    </row>
    <row r="103" spans="11:16" x14ac:dyDescent="0.25">
      <c r="K103">
        <v>101</v>
      </c>
      <c r="L103">
        <v>0</v>
      </c>
      <c r="M103">
        <f>(Tabla134567[[#This Row],[Frecuencia]]/49)</f>
        <v>0</v>
      </c>
      <c r="N103">
        <f>(Tabla134567[[#This Row],[Dato]]-36.42857143)</f>
        <v>64.571428569999995</v>
      </c>
      <c r="O103">
        <f>(Tabla134567[[#This Row],[g-media]]^2)</f>
        <v>4169.4693875706116</v>
      </c>
      <c r="P103">
        <f>(Tabla134567[[#This Row],[(g-media)^2]]*Tabla134567[[#This Row],[P(g)]])</f>
        <v>0</v>
      </c>
    </row>
    <row r="104" spans="11:16" x14ac:dyDescent="0.25">
      <c r="K104">
        <v>102</v>
      </c>
      <c r="L104">
        <v>0</v>
      </c>
      <c r="M104">
        <f>(Tabla134567[[#This Row],[Frecuencia]]/49)</f>
        <v>0</v>
      </c>
      <c r="N104">
        <f>(Tabla134567[[#This Row],[Dato]]-36.42857143)</f>
        <v>65.571428569999995</v>
      </c>
      <c r="O104">
        <f>(Tabla134567[[#This Row],[g-media]]^2)</f>
        <v>4299.6122447106118</v>
      </c>
      <c r="P104">
        <f>(Tabla134567[[#This Row],[(g-media)^2]]*Tabla134567[[#This Row],[P(g)]])</f>
        <v>0</v>
      </c>
    </row>
    <row r="105" spans="11:16" x14ac:dyDescent="0.25">
      <c r="K105">
        <v>103</v>
      </c>
      <c r="L105">
        <v>0</v>
      </c>
      <c r="M105">
        <f>(Tabla134567[[#This Row],[Frecuencia]]/49)</f>
        <v>0</v>
      </c>
      <c r="N105">
        <f>(Tabla134567[[#This Row],[Dato]]-36.42857143)</f>
        <v>66.571428569999995</v>
      </c>
      <c r="O105">
        <f>(Tabla134567[[#This Row],[g-media]]^2)</f>
        <v>4431.7551018506119</v>
      </c>
      <c r="P105">
        <f>(Tabla134567[[#This Row],[(g-media)^2]]*Tabla134567[[#This Row],[P(g)]])</f>
        <v>0</v>
      </c>
    </row>
    <row r="106" spans="11:16" x14ac:dyDescent="0.25">
      <c r="K106">
        <v>104</v>
      </c>
      <c r="L106">
        <v>0</v>
      </c>
      <c r="M106">
        <f>(Tabla134567[[#This Row],[Frecuencia]]/49)</f>
        <v>0</v>
      </c>
      <c r="N106">
        <f>(Tabla134567[[#This Row],[Dato]]-36.42857143)</f>
        <v>67.571428569999995</v>
      </c>
      <c r="O106">
        <f>(Tabla134567[[#This Row],[g-media]]^2)</f>
        <v>4565.8979589906112</v>
      </c>
      <c r="P106">
        <f>(Tabla134567[[#This Row],[(g-media)^2]]*Tabla134567[[#This Row],[P(g)]])</f>
        <v>0</v>
      </c>
    </row>
    <row r="107" spans="11:16" x14ac:dyDescent="0.25">
      <c r="K107">
        <v>105</v>
      </c>
      <c r="L107">
        <v>0</v>
      </c>
      <c r="M107">
        <f>(Tabla134567[[#This Row],[Frecuencia]]/49)</f>
        <v>0</v>
      </c>
      <c r="N107">
        <f>(Tabla134567[[#This Row],[Dato]]-36.42857143)</f>
        <v>68.571428569999995</v>
      </c>
      <c r="O107">
        <f>(Tabla134567[[#This Row],[g-media]]^2)</f>
        <v>4702.0408161306113</v>
      </c>
      <c r="P107">
        <f>(Tabla134567[[#This Row],[(g-media)^2]]*Tabla134567[[#This Row],[P(g)]])</f>
        <v>0</v>
      </c>
    </row>
    <row r="108" spans="11:16" x14ac:dyDescent="0.25">
      <c r="K108">
        <v>106</v>
      </c>
      <c r="L108">
        <v>0</v>
      </c>
      <c r="M108">
        <f>(Tabla134567[[#This Row],[Frecuencia]]/49)</f>
        <v>0</v>
      </c>
      <c r="N108">
        <f>(Tabla134567[[#This Row],[Dato]]-36.42857143)</f>
        <v>69.571428569999995</v>
      </c>
      <c r="O108">
        <f>(Tabla134567[[#This Row],[g-media]]^2)</f>
        <v>4840.1836732706115</v>
      </c>
      <c r="P108">
        <f>(Tabla134567[[#This Row],[(g-media)^2]]*Tabla134567[[#This Row],[P(g)]])</f>
        <v>0</v>
      </c>
    </row>
    <row r="109" spans="11:16" x14ac:dyDescent="0.25">
      <c r="K109">
        <v>107</v>
      </c>
      <c r="L109">
        <v>0</v>
      </c>
      <c r="M109">
        <f>(Tabla134567[[#This Row],[Frecuencia]]/49)</f>
        <v>0</v>
      </c>
      <c r="N109">
        <f>(Tabla134567[[#This Row],[Dato]]-36.42857143)</f>
        <v>70.571428569999995</v>
      </c>
      <c r="O109">
        <f>(Tabla134567[[#This Row],[g-media]]^2)</f>
        <v>4980.3265304106117</v>
      </c>
      <c r="P109">
        <f>(Tabla134567[[#This Row],[(g-media)^2]]*Tabla134567[[#This Row],[P(g)]])</f>
        <v>0</v>
      </c>
    </row>
    <row r="110" spans="11:16" x14ac:dyDescent="0.25">
      <c r="K110">
        <v>108</v>
      </c>
      <c r="L110">
        <v>0</v>
      </c>
      <c r="M110">
        <f>(Tabla134567[[#This Row],[Frecuencia]]/49)</f>
        <v>0</v>
      </c>
      <c r="N110">
        <f>(Tabla134567[[#This Row],[Dato]]-36.42857143)</f>
        <v>71.571428569999995</v>
      </c>
      <c r="O110">
        <f>(Tabla134567[[#This Row],[g-media]]^2)</f>
        <v>5122.4693875506118</v>
      </c>
      <c r="P110">
        <f>(Tabla134567[[#This Row],[(g-media)^2]]*Tabla134567[[#This Row],[P(g)]])</f>
        <v>0</v>
      </c>
    </row>
    <row r="111" spans="11:16" x14ac:dyDescent="0.25">
      <c r="K111">
        <v>109</v>
      </c>
      <c r="L111">
        <v>0</v>
      </c>
      <c r="M111">
        <f>(Tabla134567[[#This Row],[Frecuencia]]/49)</f>
        <v>0</v>
      </c>
      <c r="N111">
        <f>(Tabla134567[[#This Row],[Dato]]-36.42857143)</f>
        <v>72.571428569999995</v>
      </c>
      <c r="O111">
        <f>(Tabla134567[[#This Row],[g-media]]^2)</f>
        <v>5266.6122446906111</v>
      </c>
      <c r="P111">
        <f>(Tabla134567[[#This Row],[(g-media)^2]]*Tabla134567[[#This Row],[P(g)]])</f>
        <v>0</v>
      </c>
    </row>
    <row r="112" spans="11:16" x14ac:dyDescent="0.25">
      <c r="K112">
        <v>110</v>
      </c>
      <c r="L112">
        <v>0</v>
      </c>
      <c r="M112">
        <f>(Tabla134567[[#This Row],[Frecuencia]]/49)</f>
        <v>0</v>
      </c>
      <c r="N112">
        <f>(Tabla134567[[#This Row],[Dato]]-36.42857143)</f>
        <v>73.571428569999995</v>
      </c>
      <c r="O112">
        <f>(Tabla134567[[#This Row],[g-media]]^2)</f>
        <v>5412.7551018306112</v>
      </c>
      <c r="P112">
        <f>(Tabla134567[[#This Row],[(g-media)^2]]*Tabla134567[[#This Row],[P(g)]])</f>
        <v>0</v>
      </c>
    </row>
    <row r="113" spans="11:16" x14ac:dyDescent="0.25">
      <c r="K113">
        <v>111</v>
      </c>
      <c r="L113">
        <v>0</v>
      </c>
      <c r="M113">
        <f>(Tabla134567[[#This Row],[Frecuencia]]/49)</f>
        <v>0</v>
      </c>
      <c r="N113">
        <f>(Tabla134567[[#This Row],[Dato]]-36.42857143)</f>
        <v>74.571428569999995</v>
      </c>
      <c r="O113">
        <f>(Tabla134567[[#This Row],[g-media]]^2)</f>
        <v>5560.8979589706114</v>
      </c>
      <c r="P113">
        <f>(Tabla134567[[#This Row],[(g-media)^2]]*Tabla134567[[#This Row],[P(g)]])</f>
        <v>0</v>
      </c>
    </row>
    <row r="114" spans="11:16" x14ac:dyDescent="0.25">
      <c r="K114">
        <v>112</v>
      </c>
      <c r="L114">
        <v>0</v>
      </c>
      <c r="M114">
        <f>(Tabla134567[[#This Row],[Frecuencia]]/49)</f>
        <v>0</v>
      </c>
      <c r="N114">
        <f>(Tabla134567[[#This Row],[Dato]]-36.42857143)</f>
        <v>75.571428569999995</v>
      </c>
      <c r="O114">
        <f>(Tabla134567[[#This Row],[g-media]]^2)</f>
        <v>5711.0408161106116</v>
      </c>
      <c r="P114">
        <f>(Tabla134567[[#This Row],[(g-media)^2]]*Tabla134567[[#This Row],[P(g)]])</f>
        <v>0</v>
      </c>
    </row>
    <row r="115" spans="11:16" x14ac:dyDescent="0.25">
      <c r="K115">
        <v>113</v>
      </c>
      <c r="L115">
        <v>0</v>
      </c>
      <c r="M115">
        <f>(Tabla134567[[#This Row],[Frecuencia]]/49)</f>
        <v>0</v>
      </c>
      <c r="N115">
        <f>(Tabla134567[[#This Row],[Dato]]-36.42857143)</f>
        <v>76.571428569999995</v>
      </c>
      <c r="O115">
        <f>(Tabla134567[[#This Row],[g-media]]^2)</f>
        <v>5863.1836732506117</v>
      </c>
      <c r="P115">
        <f>(Tabla134567[[#This Row],[(g-media)^2]]*Tabla134567[[#This Row],[P(g)]])</f>
        <v>0</v>
      </c>
    </row>
    <row r="116" spans="11:16" x14ac:dyDescent="0.25">
      <c r="K116">
        <v>114</v>
      </c>
      <c r="L116">
        <v>0</v>
      </c>
      <c r="M116">
        <f>(Tabla134567[[#This Row],[Frecuencia]]/49)</f>
        <v>0</v>
      </c>
      <c r="N116">
        <f>(Tabla134567[[#This Row],[Dato]]-36.42857143)</f>
        <v>77.571428569999995</v>
      </c>
      <c r="O116">
        <f>(Tabla134567[[#This Row],[g-media]]^2)</f>
        <v>6017.3265303906119</v>
      </c>
      <c r="P116">
        <f>(Tabla134567[[#This Row],[(g-media)^2]]*Tabla134567[[#This Row],[P(g)]])</f>
        <v>0</v>
      </c>
    </row>
    <row r="117" spans="11:16" x14ac:dyDescent="0.25">
      <c r="K117">
        <v>115</v>
      </c>
      <c r="L117">
        <v>0</v>
      </c>
      <c r="M117">
        <f>(Tabla134567[[#This Row],[Frecuencia]]/49)</f>
        <v>0</v>
      </c>
      <c r="N117">
        <f>(Tabla134567[[#This Row],[Dato]]-36.42857143)</f>
        <v>78.571428569999995</v>
      </c>
      <c r="O117">
        <f>(Tabla134567[[#This Row],[g-media]]^2)</f>
        <v>6173.4693875306111</v>
      </c>
      <c r="P117">
        <f>(Tabla134567[[#This Row],[(g-media)^2]]*Tabla134567[[#This Row],[P(g)]])</f>
        <v>0</v>
      </c>
    </row>
    <row r="118" spans="11:16" x14ac:dyDescent="0.25">
      <c r="K118">
        <v>116</v>
      </c>
      <c r="L118">
        <v>0</v>
      </c>
      <c r="M118">
        <f>(Tabla134567[[#This Row],[Frecuencia]]/49)</f>
        <v>0</v>
      </c>
      <c r="N118">
        <f>(Tabla134567[[#This Row],[Dato]]-36.42857143)</f>
        <v>79.571428569999995</v>
      </c>
      <c r="O118">
        <f>(Tabla134567[[#This Row],[g-media]]^2)</f>
        <v>6331.6122446706113</v>
      </c>
      <c r="P118">
        <f>(Tabla134567[[#This Row],[(g-media)^2]]*Tabla134567[[#This Row],[P(g)]])</f>
        <v>0</v>
      </c>
    </row>
    <row r="119" spans="11:16" x14ac:dyDescent="0.25">
      <c r="K119">
        <v>117</v>
      </c>
      <c r="L119">
        <v>0</v>
      </c>
      <c r="M119">
        <f>(Tabla134567[[#This Row],[Frecuencia]]/49)</f>
        <v>0</v>
      </c>
      <c r="N119">
        <f>(Tabla134567[[#This Row],[Dato]]-36.42857143)</f>
        <v>80.571428569999995</v>
      </c>
      <c r="O119">
        <f>(Tabla134567[[#This Row],[g-media]]^2)</f>
        <v>6491.7551018106114</v>
      </c>
      <c r="P119">
        <f>(Tabla134567[[#This Row],[(g-media)^2]]*Tabla134567[[#This Row],[P(g)]])</f>
        <v>0</v>
      </c>
    </row>
    <row r="120" spans="11:16" x14ac:dyDescent="0.25">
      <c r="K120">
        <v>118</v>
      </c>
      <c r="L120">
        <v>0</v>
      </c>
      <c r="M120">
        <f>(Tabla134567[[#This Row],[Frecuencia]]/49)</f>
        <v>0</v>
      </c>
      <c r="N120">
        <f>(Tabla134567[[#This Row],[Dato]]-36.42857143)</f>
        <v>81.571428569999995</v>
      </c>
      <c r="O120">
        <f>(Tabla134567[[#This Row],[g-media]]^2)</f>
        <v>6653.8979589506116</v>
      </c>
      <c r="P120">
        <f>(Tabla134567[[#This Row],[(g-media)^2]]*Tabla134567[[#This Row],[P(g)]])</f>
        <v>0</v>
      </c>
    </row>
    <row r="121" spans="11:16" x14ac:dyDescent="0.25">
      <c r="K121">
        <v>119</v>
      </c>
      <c r="L121">
        <v>0</v>
      </c>
      <c r="M121">
        <f>(Tabla134567[[#This Row],[Frecuencia]]/49)</f>
        <v>0</v>
      </c>
      <c r="N121">
        <f>(Tabla134567[[#This Row],[Dato]]-36.42857143)</f>
        <v>82.571428569999995</v>
      </c>
      <c r="O121">
        <f>(Tabla134567[[#This Row],[g-media]]^2)</f>
        <v>6818.0408160906118</v>
      </c>
      <c r="P121">
        <f>(Tabla134567[[#This Row],[(g-media)^2]]*Tabla134567[[#This Row],[P(g)]])</f>
        <v>0</v>
      </c>
    </row>
    <row r="122" spans="11:16" x14ac:dyDescent="0.25">
      <c r="K122">
        <v>120</v>
      </c>
      <c r="L122">
        <v>0</v>
      </c>
      <c r="M122">
        <f>(Tabla134567[[#This Row],[Frecuencia]]/49)</f>
        <v>0</v>
      </c>
      <c r="N122">
        <f>(Tabla134567[[#This Row],[Dato]]-36.42857143)</f>
        <v>83.571428569999995</v>
      </c>
      <c r="O122">
        <f>(Tabla134567[[#This Row],[g-media]]^2)</f>
        <v>6984.183673230611</v>
      </c>
      <c r="P122">
        <f>(Tabla134567[[#This Row],[(g-media)^2]]*Tabla134567[[#This Row],[P(g)]])</f>
        <v>0</v>
      </c>
    </row>
    <row r="123" spans="11:16" x14ac:dyDescent="0.25">
      <c r="K123">
        <v>121</v>
      </c>
      <c r="L123">
        <v>0</v>
      </c>
      <c r="M123">
        <f>(Tabla134567[[#This Row],[Frecuencia]]/49)</f>
        <v>0</v>
      </c>
      <c r="N123">
        <f>(Tabla134567[[#This Row],[Dato]]-36.42857143)</f>
        <v>84.571428569999995</v>
      </c>
      <c r="O123">
        <f>(Tabla134567[[#This Row],[g-media]]^2)</f>
        <v>7152.3265303706112</v>
      </c>
      <c r="P123">
        <f>(Tabla134567[[#This Row],[(g-media)^2]]*Tabla134567[[#This Row],[P(g)]])</f>
        <v>0</v>
      </c>
    </row>
    <row r="124" spans="11:16" x14ac:dyDescent="0.25">
      <c r="K124">
        <v>122</v>
      </c>
      <c r="L124">
        <v>0</v>
      </c>
      <c r="M124">
        <f>(Tabla134567[[#This Row],[Frecuencia]]/49)</f>
        <v>0</v>
      </c>
      <c r="N124">
        <f>(Tabla134567[[#This Row],[Dato]]-36.42857143)</f>
        <v>85.571428569999995</v>
      </c>
      <c r="O124">
        <f>(Tabla134567[[#This Row],[g-media]]^2)</f>
        <v>7322.4693875106113</v>
      </c>
      <c r="P124">
        <f>(Tabla134567[[#This Row],[(g-media)^2]]*Tabla134567[[#This Row],[P(g)]])</f>
        <v>0</v>
      </c>
    </row>
    <row r="125" spans="11:16" x14ac:dyDescent="0.25">
      <c r="K125">
        <v>123</v>
      </c>
      <c r="L125">
        <v>0</v>
      </c>
      <c r="M125">
        <f>(Tabla134567[[#This Row],[Frecuencia]]/49)</f>
        <v>0</v>
      </c>
      <c r="N125">
        <f>(Tabla134567[[#This Row],[Dato]]-36.42857143)</f>
        <v>86.571428569999995</v>
      </c>
      <c r="O125">
        <f>(Tabla134567[[#This Row],[g-media]]^2)</f>
        <v>7494.6122446506115</v>
      </c>
      <c r="P125">
        <f>(Tabla134567[[#This Row],[(g-media)^2]]*Tabla134567[[#This Row],[P(g)]])</f>
        <v>0</v>
      </c>
    </row>
    <row r="126" spans="11:16" x14ac:dyDescent="0.25">
      <c r="K126">
        <v>124</v>
      </c>
      <c r="L126">
        <v>0</v>
      </c>
      <c r="M126">
        <f>(Tabla134567[[#This Row],[Frecuencia]]/49)</f>
        <v>0</v>
      </c>
      <c r="N126">
        <f>(Tabla134567[[#This Row],[Dato]]-36.42857143)</f>
        <v>87.571428569999995</v>
      </c>
      <c r="O126">
        <f>(Tabla134567[[#This Row],[g-media]]^2)</f>
        <v>7668.7551017906117</v>
      </c>
      <c r="P126">
        <f>(Tabla134567[[#This Row],[(g-media)^2]]*Tabla134567[[#This Row],[P(g)]])</f>
        <v>0</v>
      </c>
    </row>
    <row r="127" spans="11:16" x14ac:dyDescent="0.25">
      <c r="K127">
        <v>125</v>
      </c>
      <c r="L127">
        <v>0</v>
      </c>
      <c r="M127">
        <f>(Tabla134567[[#This Row],[Frecuencia]]/49)</f>
        <v>0</v>
      </c>
      <c r="N127">
        <f>(Tabla134567[[#This Row],[Dato]]-36.42857143)</f>
        <v>88.571428569999995</v>
      </c>
      <c r="O127">
        <f>(Tabla134567[[#This Row],[g-media]]^2)</f>
        <v>7844.8979589306109</v>
      </c>
      <c r="P127">
        <f>(Tabla134567[[#This Row],[(g-media)^2]]*Tabla134567[[#This Row],[P(g)]])</f>
        <v>0</v>
      </c>
    </row>
    <row r="128" spans="11:16" x14ac:dyDescent="0.25">
      <c r="K128">
        <v>126</v>
      </c>
      <c r="L128">
        <v>0</v>
      </c>
      <c r="M128">
        <f>(Tabla134567[[#This Row],[Frecuencia]]/49)</f>
        <v>0</v>
      </c>
      <c r="N128">
        <f>(Tabla134567[[#This Row],[Dato]]-36.42857143)</f>
        <v>89.571428569999995</v>
      </c>
      <c r="O128">
        <f>(Tabla134567[[#This Row],[g-media]]^2)</f>
        <v>8023.0408160706111</v>
      </c>
      <c r="P128">
        <f>(Tabla134567[[#This Row],[(g-media)^2]]*Tabla134567[[#This Row],[P(g)]])</f>
        <v>0</v>
      </c>
    </row>
    <row r="129" spans="11:16" x14ac:dyDescent="0.25">
      <c r="K129">
        <v>127</v>
      </c>
      <c r="L129">
        <v>0</v>
      </c>
      <c r="M129">
        <f>(Tabla134567[[#This Row],[Frecuencia]]/49)</f>
        <v>0</v>
      </c>
      <c r="N129">
        <f>(Tabla134567[[#This Row],[Dato]]-36.42857143)</f>
        <v>90.571428569999995</v>
      </c>
      <c r="O129">
        <f>(Tabla134567[[#This Row],[g-media]]^2)</f>
        <v>8203.1836732106112</v>
      </c>
      <c r="P129">
        <f>(Tabla134567[[#This Row],[(g-media)^2]]*Tabla134567[[#This Row],[P(g)]])</f>
        <v>0</v>
      </c>
    </row>
    <row r="130" spans="11:16" x14ac:dyDescent="0.25">
      <c r="K130">
        <v>128</v>
      </c>
      <c r="L130">
        <v>0</v>
      </c>
      <c r="M130">
        <f>(Tabla134567[[#This Row],[Frecuencia]]/49)</f>
        <v>0</v>
      </c>
      <c r="N130">
        <f>(Tabla134567[[#This Row],[Dato]]-36.42857143)</f>
        <v>91.571428569999995</v>
      </c>
      <c r="O130">
        <f>(Tabla134567[[#This Row],[g-media]]^2)</f>
        <v>8385.3265303506105</v>
      </c>
      <c r="P130">
        <f>(Tabla134567[[#This Row],[(g-media)^2]]*Tabla134567[[#This Row],[P(g)]])</f>
        <v>0</v>
      </c>
    </row>
    <row r="131" spans="11:16" x14ac:dyDescent="0.25">
      <c r="K131">
        <v>129</v>
      </c>
      <c r="L131">
        <v>0</v>
      </c>
      <c r="M131">
        <f>(Tabla134567[[#This Row],[Frecuencia]]/49)</f>
        <v>0</v>
      </c>
      <c r="N131">
        <f>(Tabla134567[[#This Row],[Dato]]-36.42857143)</f>
        <v>92.571428569999995</v>
      </c>
      <c r="O131">
        <f>(Tabla134567[[#This Row],[g-media]]^2)</f>
        <v>8569.4693874906116</v>
      </c>
      <c r="P131">
        <f>(Tabla134567[[#This Row],[(g-media)^2]]*Tabla134567[[#This Row],[P(g)]])</f>
        <v>0</v>
      </c>
    </row>
    <row r="132" spans="11:16" x14ac:dyDescent="0.25">
      <c r="K132">
        <v>130</v>
      </c>
      <c r="L132">
        <v>0</v>
      </c>
      <c r="M132">
        <f>(Tabla134567[[#This Row],[Frecuencia]]/49)</f>
        <v>0</v>
      </c>
      <c r="N132">
        <f>(Tabla134567[[#This Row],[Dato]]-36.42857143)</f>
        <v>93.571428569999995</v>
      </c>
      <c r="O132">
        <f>(Tabla134567[[#This Row],[g-media]]^2)</f>
        <v>8755.6122446306108</v>
      </c>
      <c r="P132">
        <f>(Tabla134567[[#This Row],[(g-media)^2]]*Tabla134567[[#This Row],[P(g)]])</f>
        <v>0</v>
      </c>
    </row>
    <row r="133" spans="11:16" x14ac:dyDescent="0.25">
      <c r="K133">
        <v>131</v>
      </c>
      <c r="L133">
        <v>0</v>
      </c>
      <c r="M133">
        <f>(Tabla134567[[#This Row],[Frecuencia]]/49)</f>
        <v>0</v>
      </c>
      <c r="N133">
        <f>(Tabla134567[[#This Row],[Dato]]-36.42857143)</f>
        <v>94.571428569999995</v>
      </c>
      <c r="O133">
        <f>(Tabla134567[[#This Row],[g-media]]^2)</f>
        <v>8943.7551017706119</v>
      </c>
      <c r="P133">
        <f>(Tabla134567[[#This Row],[(g-media)^2]]*Tabla134567[[#This Row],[P(g)]])</f>
        <v>0</v>
      </c>
    </row>
    <row r="134" spans="11:16" x14ac:dyDescent="0.25">
      <c r="K134">
        <v>132</v>
      </c>
      <c r="L134">
        <v>0</v>
      </c>
      <c r="M134">
        <f>(Tabla134567[[#This Row],[Frecuencia]]/49)</f>
        <v>0</v>
      </c>
      <c r="N134">
        <f>(Tabla134567[[#This Row],[Dato]]-36.42857143)</f>
        <v>95.571428569999995</v>
      </c>
      <c r="O134">
        <f>(Tabla134567[[#This Row],[g-media]]^2)</f>
        <v>9133.8979589106111</v>
      </c>
      <c r="P134">
        <f>(Tabla134567[[#This Row],[(g-media)^2]]*Tabla134567[[#This Row],[P(g)]])</f>
        <v>0</v>
      </c>
    </row>
    <row r="135" spans="11:16" x14ac:dyDescent="0.25">
      <c r="K135">
        <v>133</v>
      </c>
      <c r="L135">
        <v>0</v>
      </c>
      <c r="M135">
        <f>(Tabla134567[[#This Row],[Frecuencia]]/49)</f>
        <v>0</v>
      </c>
      <c r="N135">
        <f>(Tabla134567[[#This Row],[Dato]]-36.42857143)</f>
        <v>96.571428569999995</v>
      </c>
      <c r="O135">
        <f>(Tabla134567[[#This Row],[g-media]]^2)</f>
        <v>9326.0408160506104</v>
      </c>
      <c r="P135">
        <f>(Tabla134567[[#This Row],[(g-media)^2]]*Tabla134567[[#This Row],[P(g)]])</f>
        <v>0</v>
      </c>
    </row>
    <row r="136" spans="11:16" x14ac:dyDescent="0.25">
      <c r="K136">
        <v>134</v>
      </c>
      <c r="L136">
        <v>0</v>
      </c>
      <c r="M136">
        <f>(Tabla134567[[#This Row],[Frecuencia]]/49)</f>
        <v>0</v>
      </c>
      <c r="N136">
        <f>(Tabla134567[[#This Row],[Dato]]-36.42857143)</f>
        <v>97.571428569999995</v>
      </c>
      <c r="O136">
        <f>(Tabla134567[[#This Row],[g-media]]^2)</f>
        <v>9520.1836731906114</v>
      </c>
      <c r="P136">
        <f>(Tabla134567[[#This Row],[(g-media)^2]]*Tabla134567[[#This Row],[P(g)]])</f>
        <v>0</v>
      </c>
    </row>
    <row r="137" spans="11:16" x14ac:dyDescent="0.25">
      <c r="K137">
        <v>135</v>
      </c>
      <c r="L137">
        <v>0</v>
      </c>
      <c r="M137">
        <f>(Tabla134567[[#This Row],[Frecuencia]]/49)</f>
        <v>0</v>
      </c>
      <c r="N137">
        <f>(Tabla134567[[#This Row],[Dato]]-36.42857143)</f>
        <v>98.571428569999995</v>
      </c>
      <c r="O137">
        <f>(Tabla134567[[#This Row],[g-media]]^2)</f>
        <v>9716.3265303306107</v>
      </c>
      <c r="P137">
        <f>(Tabla134567[[#This Row],[(g-media)^2]]*Tabla134567[[#This Row],[P(g)]])</f>
        <v>0</v>
      </c>
    </row>
    <row r="138" spans="11:16" x14ac:dyDescent="0.25">
      <c r="K138">
        <v>136</v>
      </c>
      <c r="L138">
        <v>0</v>
      </c>
      <c r="M138">
        <f>(Tabla134567[[#This Row],[Frecuencia]]/49)</f>
        <v>0</v>
      </c>
      <c r="N138">
        <f>(Tabla134567[[#This Row],[Dato]]-36.42857143)</f>
        <v>99.571428569999995</v>
      </c>
      <c r="O138">
        <f>(Tabla134567[[#This Row],[g-media]]^2)</f>
        <v>9914.4693874706118</v>
      </c>
      <c r="P138">
        <f>(Tabla134567[[#This Row],[(g-media)^2]]*Tabla134567[[#This Row],[P(g)]])</f>
        <v>0</v>
      </c>
    </row>
    <row r="139" spans="11:16" x14ac:dyDescent="0.25">
      <c r="K139">
        <v>137</v>
      </c>
      <c r="L139">
        <v>0</v>
      </c>
      <c r="M139">
        <f>(Tabla134567[[#This Row],[Frecuencia]]/49)</f>
        <v>0</v>
      </c>
      <c r="N139">
        <f>(Tabla134567[[#This Row],[Dato]]-36.42857143)</f>
        <v>100.57142856999999</v>
      </c>
      <c r="O139">
        <f>(Tabla134567[[#This Row],[g-media]]^2)</f>
        <v>10114.612244610611</v>
      </c>
      <c r="P139">
        <f>(Tabla134567[[#This Row],[(g-media)^2]]*Tabla134567[[#This Row],[P(g)]])</f>
        <v>0</v>
      </c>
    </row>
    <row r="140" spans="11:16" x14ac:dyDescent="0.25">
      <c r="K140">
        <v>138</v>
      </c>
      <c r="L140">
        <v>0</v>
      </c>
      <c r="M140">
        <f>(Tabla134567[[#This Row],[Frecuencia]]/49)</f>
        <v>0</v>
      </c>
      <c r="N140">
        <f>(Tabla134567[[#This Row],[Dato]]-36.42857143)</f>
        <v>101.57142856999999</v>
      </c>
      <c r="O140">
        <f>(Tabla134567[[#This Row],[g-media]]^2)</f>
        <v>10316.755101750612</v>
      </c>
      <c r="P140">
        <f>(Tabla134567[[#This Row],[(g-media)^2]]*Tabla134567[[#This Row],[P(g)]])</f>
        <v>0</v>
      </c>
    </row>
    <row r="141" spans="11:16" x14ac:dyDescent="0.25">
      <c r="K141">
        <v>139</v>
      </c>
      <c r="L141">
        <v>0</v>
      </c>
      <c r="M141">
        <f>(Tabla134567[[#This Row],[Frecuencia]]/49)</f>
        <v>0</v>
      </c>
      <c r="N141">
        <f>(Tabla134567[[#This Row],[Dato]]-36.42857143)</f>
        <v>102.57142856999999</v>
      </c>
      <c r="O141">
        <f>(Tabla134567[[#This Row],[g-media]]^2)</f>
        <v>10520.897958890611</v>
      </c>
      <c r="P141">
        <f>(Tabla134567[[#This Row],[(g-media)^2]]*Tabla134567[[#This Row],[P(g)]])</f>
        <v>0</v>
      </c>
    </row>
    <row r="142" spans="11:16" x14ac:dyDescent="0.25">
      <c r="K142">
        <v>140</v>
      </c>
      <c r="L142">
        <v>0</v>
      </c>
      <c r="M142">
        <f>(Tabla134567[[#This Row],[Frecuencia]]/49)</f>
        <v>0</v>
      </c>
      <c r="N142">
        <f>(Tabla134567[[#This Row],[Dato]]-36.42857143)</f>
        <v>103.57142856999999</v>
      </c>
      <c r="O142">
        <f>(Tabla134567[[#This Row],[g-media]]^2)</f>
        <v>10727.040816030611</v>
      </c>
      <c r="P142">
        <f>(Tabla134567[[#This Row],[(g-media)^2]]*Tabla134567[[#This Row],[P(g)]])</f>
        <v>0</v>
      </c>
    </row>
    <row r="143" spans="11:16" x14ac:dyDescent="0.25">
      <c r="K143">
        <v>141</v>
      </c>
      <c r="L143">
        <v>0</v>
      </c>
      <c r="M143">
        <f>(Tabla134567[[#This Row],[Frecuencia]]/49)</f>
        <v>0</v>
      </c>
      <c r="N143">
        <f>(Tabla134567[[#This Row],[Dato]]-36.42857143)</f>
        <v>104.57142856999999</v>
      </c>
      <c r="O143">
        <f>(Tabla134567[[#This Row],[g-media]]^2)</f>
        <v>10935.183673170612</v>
      </c>
      <c r="P143">
        <f>(Tabla134567[[#This Row],[(g-media)^2]]*Tabla134567[[#This Row],[P(g)]])</f>
        <v>0</v>
      </c>
    </row>
    <row r="144" spans="11:16" x14ac:dyDescent="0.25">
      <c r="K144">
        <v>142</v>
      </c>
      <c r="L144">
        <v>0</v>
      </c>
      <c r="M144">
        <f>(Tabla134567[[#This Row],[Frecuencia]]/49)</f>
        <v>0</v>
      </c>
      <c r="N144">
        <f>(Tabla134567[[#This Row],[Dato]]-36.42857143)</f>
        <v>105.57142856999999</v>
      </c>
      <c r="O144">
        <f>(Tabla134567[[#This Row],[g-media]]^2)</f>
        <v>11145.326530310611</v>
      </c>
      <c r="P144">
        <f>(Tabla134567[[#This Row],[(g-media)^2]]*Tabla134567[[#This Row],[P(g)]])</f>
        <v>0</v>
      </c>
    </row>
    <row r="145" spans="11:16" x14ac:dyDescent="0.25">
      <c r="K145">
        <v>143</v>
      </c>
      <c r="L145">
        <v>0</v>
      </c>
      <c r="M145">
        <f>(Tabla134567[[#This Row],[Frecuencia]]/49)</f>
        <v>0</v>
      </c>
      <c r="N145">
        <f>(Tabla134567[[#This Row],[Dato]]-36.42857143)</f>
        <v>106.57142856999999</v>
      </c>
      <c r="O145">
        <f>(Tabla134567[[#This Row],[g-media]]^2)</f>
        <v>11357.469387450612</v>
      </c>
      <c r="P145">
        <f>(Tabla134567[[#This Row],[(g-media)^2]]*Tabla134567[[#This Row],[P(g)]])</f>
        <v>0</v>
      </c>
    </row>
    <row r="146" spans="11:16" x14ac:dyDescent="0.25">
      <c r="K146">
        <v>144</v>
      </c>
      <c r="L146">
        <v>0</v>
      </c>
      <c r="M146">
        <f>(Tabla134567[[#This Row],[Frecuencia]]/49)</f>
        <v>0</v>
      </c>
      <c r="N146">
        <f>(Tabla134567[[#This Row],[Dato]]-36.42857143)</f>
        <v>107.57142856999999</v>
      </c>
      <c r="O146">
        <f>(Tabla134567[[#This Row],[g-media]]^2)</f>
        <v>11571.612244590611</v>
      </c>
      <c r="P146">
        <f>(Tabla134567[[#This Row],[(g-media)^2]]*Tabla134567[[#This Row],[P(g)]])</f>
        <v>0</v>
      </c>
    </row>
    <row r="147" spans="11:16" x14ac:dyDescent="0.25">
      <c r="K147">
        <v>145</v>
      </c>
      <c r="L147">
        <v>0</v>
      </c>
      <c r="M147">
        <f>(Tabla134567[[#This Row],[Frecuencia]]/49)</f>
        <v>0</v>
      </c>
      <c r="N147">
        <f>(Tabla134567[[#This Row],[Dato]]-36.42857143)</f>
        <v>108.57142856999999</v>
      </c>
      <c r="O147">
        <f>(Tabla134567[[#This Row],[g-media]]^2)</f>
        <v>11787.75510173061</v>
      </c>
      <c r="P147">
        <f>(Tabla134567[[#This Row],[(g-media)^2]]*Tabla134567[[#This Row],[P(g)]])</f>
        <v>0</v>
      </c>
    </row>
    <row r="148" spans="11:16" x14ac:dyDescent="0.25">
      <c r="K148">
        <v>146</v>
      </c>
      <c r="L148">
        <v>0</v>
      </c>
      <c r="M148">
        <f>(Tabla134567[[#This Row],[Frecuencia]]/49)</f>
        <v>0</v>
      </c>
      <c r="N148">
        <f>(Tabla134567[[#This Row],[Dato]]-36.42857143)</f>
        <v>109.57142856999999</v>
      </c>
      <c r="O148">
        <f>(Tabla134567[[#This Row],[g-media]]^2)</f>
        <v>12005.897958870612</v>
      </c>
      <c r="P148">
        <f>(Tabla134567[[#This Row],[(g-media)^2]]*Tabla134567[[#This Row],[P(g)]])</f>
        <v>0</v>
      </c>
    </row>
    <row r="149" spans="11:16" x14ac:dyDescent="0.25">
      <c r="K149">
        <v>147</v>
      </c>
      <c r="L149">
        <v>0</v>
      </c>
      <c r="M149">
        <f>(Tabla134567[[#This Row],[Frecuencia]]/49)</f>
        <v>0</v>
      </c>
      <c r="N149">
        <f>(Tabla134567[[#This Row],[Dato]]-36.42857143)</f>
        <v>110.57142856999999</v>
      </c>
      <c r="O149">
        <f>(Tabla134567[[#This Row],[g-media]]^2)</f>
        <v>12226.040816010611</v>
      </c>
      <c r="P149">
        <f>(Tabla134567[[#This Row],[(g-media)^2]]*Tabla134567[[#This Row],[P(g)]])</f>
        <v>0</v>
      </c>
    </row>
    <row r="150" spans="11:16" x14ac:dyDescent="0.25">
      <c r="K150">
        <v>148</v>
      </c>
      <c r="L150">
        <v>0</v>
      </c>
      <c r="M150">
        <f>(Tabla134567[[#This Row],[Frecuencia]]/49)</f>
        <v>0</v>
      </c>
      <c r="N150">
        <f>(Tabla134567[[#This Row],[Dato]]-36.42857143)</f>
        <v>111.57142856999999</v>
      </c>
      <c r="O150">
        <f>(Tabla134567[[#This Row],[g-media]]^2)</f>
        <v>12448.183673150612</v>
      </c>
      <c r="P150">
        <f>(Tabla134567[[#This Row],[(g-media)^2]]*Tabla134567[[#This Row],[P(g)]])</f>
        <v>0</v>
      </c>
    </row>
    <row r="151" spans="11:16" x14ac:dyDescent="0.25">
      <c r="K151">
        <v>149</v>
      </c>
      <c r="L151">
        <v>0</v>
      </c>
      <c r="M151">
        <f>(Tabla134567[[#This Row],[Frecuencia]]/49)</f>
        <v>0</v>
      </c>
      <c r="N151">
        <f>(Tabla134567[[#This Row],[Dato]]-36.42857143)</f>
        <v>112.57142856999999</v>
      </c>
      <c r="O151">
        <f>(Tabla134567[[#This Row],[g-media]]^2)</f>
        <v>12672.326530290611</v>
      </c>
      <c r="P151">
        <f>(Tabla134567[[#This Row],[(g-media)^2]]*Tabla134567[[#This Row],[P(g)]])</f>
        <v>0</v>
      </c>
    </row>
    <row r="152" spans="11:16" x14ac:dyDescent="0.25">
      <c r="K152">
        <v>150</v>
      </c>
      <c r="L152">
        <v>0</v>
      </c>
      <c r="M152">
        <f>(Tabla134567[[#This Row],[Frecuencia]]/49)</f>
        <v>0</v>
      </c>
      <c r="N152">
        <f>(Tabla134567[[#This Row],[Dato]]-36.42857143)</f>
        <v>113.57142856999999</v>
      </c>
      <c r="O152">
        <f>(Tabla134567[[#This Row],[g-media]]^2)</f>
        <v>12898.46938743061</v>
      </c>
      <c r="P152">
        <f>(Tabla134567[[#This Row],[(g-media)^2]]*Tabla134567[[#This Row],[P(g)]])</f>
        <v>0</v>
      </c>
    </row>
    <row r="153" spans="11:16" x14ac:dyDescent="0.25">
      <c r="K153">
        <v>151</v>
      </c>
      <c r="L153">
        <v>0</v>
      </c>
      <c r="M153">
        <f>(Tabla134567[[#This Row],[Frecuencia]]/49)</f>
        <v>0</v>
      </c>
      <c r="N153">
        <f>(Tabla134567[[#This Row],[Dato]]-36.42857143)</f>
        <v>114.57142856999999</v>
      </c>
      <c r="O153">
        <f>(Tabla134567[[#This Row],[g-media]]^2)</f>
        <v>13126.612244570611</v>
      </c>
      <c r="P153">
        <f>(Tabla134567[[#This Row],[(g-media)^2]]*Tabla134567[[#This Row],[P(g)]])</f>
        <v>0</v>
      </c>
    </row>
    <row r="154" spans="11:16" x14ac:dyDescent="0.25">
      <c r="K154">
        <v>152</v>
      </c>
      <c r="L154">
        <v>0</v>
      </c>
      <c r="M154">
        <f>(Tabla134567[[#This Row],[Frecuencia]]/49)</f>
        <v>0</v>
      </c>
      <c r="N154">
        <f>(Tabla134567[[#This Row],[Dato]]-36.42857143)</f>
        <v>115.57142856999999</v>
      </c>
      <c r="O154">
        <f>(Tabla134567[[#This Row],[g-media]]^2)</f>
        <v>13356.755101710611</v>
      </c>
      <c r="P154">
        <f>(Tabla134567[[#This Row],[(g-media)^2]]*Tabla134567[[#This Row],[P(g)]])</f>
        <v>0</v>
      </c>
    </row>
    <row r="155" spans="11:16" x14ac:dyDescent="0.25">
      <c r="K155">
        <v>153</v>
      </c>
      <c r="L155">
        <v>0</v>
      </c>
      <c r="M155">
        <f>(Tabla134567[[#This Row],[Frecuencia]]/49)</f>
        <v>0</v>
      </c>
      <c r="N155">
        <f>(Tabla134567[[#This Row],[Dato]]-36.42857143)</f>
        <v>116.57142856999999</v>
      </c>
      <c r="O155">
        <f>(Tabla134567[[#This Row],[g-media]]^2)</f>
        <v>13588.897958850612</v>
      </c>
      <c r="P155">
        <f>(Tabla134567[[#This Row],[(g-media)^2]]*Tabla134567[[#This Row],[P(g)]])</f>
        <v>0</v>
      </c>
    </row>
    <row r="156" spans="11:16" x14ac:dyDescent="0.25">
      <c r="K156">
        <v>154</v>
      </c>
      <c r="L156">
        <v>0</v>
      </c>
      <c r="M156">
        <f>(Tabla134567[[#This Row],[Frecuencia]]/49)</f>
        <v>0</v>
      </c>
      <c r="N156">
        <f>(Tabla134567[[#This Row],[Dato]]-36.42857143)</f>
        <v>117.57142856999999</v>
      </c>
      <c r="O156">
        <f>(Tabla134567[[#This Row],[g-media]]^2)</f>
        <v>13823.040815990611</v>
      </c>
      <c r="P156">
        <f>(Tabla134567[[#This Row],[(g-media)^2]]*Tabla134567[[#This Row],[P(g)]])</f>
        <v>0</v>
      </c>
    </row>
    <row r="157" spans="11:16" x14ac:dyDescent="0.25">
      <c r="K157">
        <v>155</v>
      </c>
      <c r="L157">
        <v>0</v>
      </c>
      <c r="M157">
        <f>(Tabla134567[[#This Row],[Frecuencia]]/49)</f>
        <v>0</v>
      </c>
      <c r="N157">
        <f>(Tabla134567[[#This Row],[Dato]]-36.42857143)</f>
        <v>118.57142856999999</v>
      </c>
      <c r="O157">
        <f>(Tabla134567[[#This Row],[g-media]]^2)</f>
        <v>14059.18367313061</v>
      </c>
      <c r="P157">
        <f>(Tabla134567[[#This Row],[(g-media)^2]]*Tabla134567[[#This Row],[P(g)]])</f>
        <v>0</v>
      </c>
    </row>
    <row r="158" spans="11:16" x14ac:dyDescent="0.25">
      <c r="K158">
        <v>156</v>
      </c>
      <c r="L158">
        <v>0</v>
      </c>
      <c r="M158">
        <f>(Tabla134567[[#This Row],[Frecuencia]]/49)</f>
        <v>0</v>
      </c>
      <c r="N158">
        <f>(Tabla134567[[#This Row],[Dato]]-36.42857143)</f>
        <v>119.57142856999999</v>
      </c>
      <c r="O158">
        <f>(Tabla134567[[#This Row],[g-media]]^2)</f>
        <v>14297.326530270611</v>
      </c>
      <c r="P158">
        <f>(Tabla134567[[#This Row],[(g-media)^2]]*Tabla134567[[#This Row],[P(g)]])</f>
        <v>0</v>
      </c>
    </row>
    <row r="159" spans="11:16" x14ac:dyDescent="0.25">
      <c r="K159">
        <v>157</v>
      </c>
      <c r="L159">
        <v>0</v>
      </c>
      <c r="M159">
        <f>(Tabla134567[[#This Row],[Frecuencia]]/49)</f>
        <v>0</v>
      </c>
      <c r="N159">
        <f>(Tabla134567[[#This Row],[Dato]]-36.42857143)</f>
        <v>120.57142856999999</v>
      </c>
      <c r="O159">
        <f>(Tabla134567[[#This Row],[g-media]]^2)</f>
        <v>14537.469387410611</v>
      </c>
      <c r="P159">
        <f>(Tabla134567[[#This Row],[(g-media)^2]]*Tabla134567[[#This Row],[P(g)]])</f>
        <v>0</v>
      </c>
    </row>
    <row r="160" spans="11:16" x14ac:dyDescent="0.25">
      <c r="K160">
        <v>158</v>
      </c>
      <c r="L160">
        <v>0</v>
      </c>
      <c r="M160">
        <f>(Tabla134567[[#This Row],[Frecuencia]]/49)</f>
        <v>0</v>
      </c>
      <c r="N160">
        <f>(Tabla134567[[#This Row],[Dato]]-36.42857143)</f>
        <v>121.57142856999999</v>
      </c>
      <c r="O160">
        <f>(Tabla134567[[#This Row],[g-media]]^2)</f>
        <v>14779.612244550612</v>
      </c>
      <c r="P160">
        <f>(Tabla134567[[#This Row],[(g-media)^2]]*Tabla134567[[#This Row],[P(g)]])</f>
        <v>0</v>
      </c>
    </row>
    <row r="161" spans="11:16" x14ac:dyDescent="0.25">
      <c r="K161">
        <v>159</v>
      </c>
      <c r="L161">
        <v>0</v>
      </c>
      <c r="M161">
        <f>(Tabla134567[[#This Row],[Frecuencia]]/49)</f>
        <v>0</v>
      </c>
      <c r="N161">
        <f>(Tabla134567[[#This Row],[Dato]]-36.42857143)</f>
        <v>122.57142856999999</v>
      </c>
      <c r="O161">
        <f>(Tabla134567[[#This Row],[g-media]]^2)</f>
        <v>15023.755101690611</v>
      </c>
      <c r="P161">
        <f>(Tabla134567[[#This Row],[(g-media)^2]]*Tabla134567[[#This Row],[P(g)]])</f>
        <v>0</v>
      </c>
    </row>
    <row r="162" spans="11:16" x14ac:dyDescent="0.25">
      <c r="K162">
        <v>160</v>
      </c>
      <c r="L162">
        <v>0</v>
      </c>
      <c r="M162">
        <f>(Tabla134567[[#This Row],[Frecuencia]]/49)</f>
        <v>0</v>
      </c>
      <c r="N162">
        <f>(Tabla134567[[#This Row],[Dato]]-36.42857143)</f>
        <v>123.57142856999999</v>
      </c>
      <c r="O162">
        <f>(Tabla134567[[#This Row],[g-media]]^2)</f>
        <v>15269.89795883061</v>
      </c>
      <c r="P162">
        <f>(Tabla134567[[#This Row],[(g-media)^2]]*Tabla134567[[#This Row],[P(g)]])</f>
        <v>0</v>
      </c>
    </row>
    <row r="163" spans="11:16" x14ac:dyDescent="0.25">
      <c r="K163">
        <v>161</v>
      </c>
      <c r="L163">
        <v>0</v>
      </c>
      <c r="M163">
        <f>(Tabla134567[[#This Row],[Frecuencia]]/49)</f>
        <v>0</v>
      </c>
      <c r="N163">
        <f>(Tabla134567[[#This Row],[Dato]]-36.42857143)</f>
        <v>124.57142856999999</v>
      </c>
      <c r="O163">
        <f>(Tabla134567[[#This Row],[g-media]]^2)</f>
        <v>15518.040815970611</v>
      </c>
      <c r="P163">
        <f>(Tabla134567[[#This Row],[(g-media)^2]]*Tabla134567[[#This Row],[P(g)]])</f>
        <v>0</v>
      </c>
    </row>
    <row r="164" spans="11:16" x14ac:dyDescent="0.25">
      <c r="K164">
        <v>162</v>
      </c>
      <c r="L164">
        <v>0</v>
      </c>
      <c r="M164">
        <f>(Tabla134567[[#This Row],[Frecuencia]]/49)</f>
        <v>0</v>
      </c>
      <c r="N164">
        <f>(Tabla134567[[#This Row],[Dato]]-36.42857143)</f>
        <v>125.57142856999999</v>
      </c>
      <c r="O164">
        <f>(Tabla134567[[#This Row],[g-media]]^2)</f>
        <v>15768.18367311061</v>
      </c>
      <c r="P164">
        <f>(Tabla134567[[#This Row],[(g-media)^2]]*Tabla134567[[#This Row],[P(g)]])</f>
        <v>0</v>
      </c>
    </row>
    <row r="165" spans="11:16" x14ac:dyDescent="0.25">
      <c r="K165">
        <v>163</v>
      </c>
      <c r="L165">
        <v>0</v>
      </c>
      <c r="M165">
        <f>(Tabla134567[[#This Row],[Frecuencia]]/49)</f>
        <v>0</v>
      </c>
      <c r="N165">
        <f>(Tabla134567[[#This Row],[Dato]]-36.42857143)</f>
        <v>126.57142856999999</v>
      </c>
      <c r="O165">
        <f>(Tabla134567[[#This Row],[g-media]]^2)</f>
        <v>16020.326530250612</v>
      </c>
      <c r="P165">
        <f>(Tabla134567[[#This Row],[(g-media)^2]]*Tabla134567[[#This Row],[P(g)]])</f>
        <v>0</v>
      </c>
    </row>
    <row r="166" spans="11:16" x14ac:dyDescent="0.25">
      <c r="K166">
        <v>164</v>
      </c>
      <c r="L166">
        <v>0</v>
      </c>
      <c r="M166">
        <f>(Tabla134567[[#This Row],[Frecuencia]]/49)</f>
        <v>0</v>
      </c>
      <c r="N166">
        <f>(Tabla134567[[#This Row],[Dato]]-36.42857143)</f>
        <v>127.57142856999999</v>
      </c>
      <c r="O166">
        <f>(Tabla134567[[#This Row],[g-media]]^2)</f>
        <v>16274.469387390611</v>
      </c>
      <c r="P166">
        <f>(Tabla134567[[#This Row],[(g-media)^2]]*Tabla134567[[#This Row],[P(g)]])</f>
        <v>0</v>
      </c>
    </row>
    <row r="167" spans="11:16" x14ac:dyDescent="0.25">
      <c r="K167">
        <v>165</v>
      </c>
      <c r="L167">
        <v>0</v>
      </c>
      <c r="M167">
        <f>(Tabla134567[[#This Row],[Frecuencia]]/49)</f>
        <v>0</v>
      </c>
      <c r="N167">
        <f>(Tabla134567[[#This Row],[Dato]]-36.42857143)</f>
        <v>128.57142856999999</v>
      </c>
      <c r="O167">
        <f>(Tabla134567[[#This Row],[g-media]]^2)</f>
        <v>16530.61224453061</v>
      </c>
      <c r="P167">
        <f>(Tabla134567[[#This Row],[(g-media)^2]]*Tabla134567[[#This Row],[P(g)]])</f>
        <v>0</v>
      </c>
    </row>
    <row r="168" spans="11:16" x14ac:dyDescent="0.25">
      <c r="K168">
        <v>166</v>
      </c>
      <c r="L168">
        <v>0</v>
      </c>
      <c r="M168">
        <f>(Tabla134567[[#This Row],[Frecuencia]]/49)</f>
        <v>0</v>
      </c>
      <c r="N168">
        <f>(Tabla134567[[#This Row],[Dato]]-36.42857143)</f>
        <v>129.57142856999999</v>
      </c>
      <c r="O168">
        <f>(Tabla134567[[#This Row],[g-media]]^2)</f>
        <v>16788.755101670609</v>
      </c>
      <c r="P168">
        <f>(Tabla134567[[#This Row],[(g-media)^2]]*Tabla134567[[#This Row],[P(g)]])</f>
        <v>0</v>
      </c>
    </row>
    <row r="169" spans="11:16" x14ac:dyDescent="0.25">
      <c r="K169">
        <v>167</v>
      </c>
      <c r="L169">
        <v>0</v>
      </c>
      <c r="M169">
        <f>(Tabla134567[[#This Row],[Frecuencia]]/49)</f>
        <v>0</v>
      </c>
      <c r="N169">
        <f>(Tabla134567[[#This Row],[Dato]]-36.42857143)</f>
        <v>130.57142856999999</v>
      </c>
      <c r="O169">
        <f>(Tabla134567[[#This Row],[g-media]]^2)</f>
        <v>17048.897958810612</v>
      </c>
      <c r="P169">
        <f>(Tabla134567[[#This Row],[(g-media)^2]]*Tabla134567[[#This Row],[P(g)]])</f>
        <v>0</v>
      </c>
    </row>
    <row r="170" spans="11:16" x14ac:dyDescent="0.25">
      <c r="K170">
        <v>168</v>
      </c>
      <c r="L170">
        <v>0</v>
      </c>
      <c r="M170">
        <f>(Tabla134567[[#This Row],[Frecuencia]]/49)</f>
        <v>0</v>
      </c>
      <c r="N170">
        <f>(Tabla134567[[#This Row],[Dato]]-36.42857143)</f>
        <v>131.57142856999999</v>
      </c>
      <c r="O170">
        <f>(Tabla134567[[#This Row],[g-media]]^2)</f>
        <v>17311.040815950611</v>
      </c>
      <c r="P170">
        <f>(Tabla134567[[#This Row],[(g-media)^2]]*Tabla134567[[#This Row],[P(g)]])</f>
        <v>0</v>
      </c>
    </row>
    <row r="171" spans="11:16" x14ac:dyDescent="0.25">
      <c r="K171">
        <v>169</v>
      </c>
      <c r="L171">
        <v>0</v>
      </c>
      <c r="M171">
        <f>(Tabla134567[[#This Row],[Frecuencia]]/49)</f>
        <v>0</v>
      </c>
      <c r="N171">
        <f>(Tabla134567[[#This Row],[Dato]]-36.42857143)</f>
        <v>132.57142856999999</v>
      </c>
      <c r="O171">
        <f>(Tabla134567[[#This Row],[g-media]]^2)</f>
        <v>17575.183673090611</v>
      </c>
      <c r="P171">
        <f>(Tabla134567[[#This Row],[(g-media)^2]]*Tabla134567[[#This Row],[P(g)]])</f>
        <v>0</v>
      </c>
    </row>
    <row r="172" spans="11:16" x14ac:dyDescent="0.25">
      <c r="K172">
        <v>170</v>
      </c>
      <c r="L172">
        <v>0</v>
      </c>
      <c r="M172">
        <f>(Tabla134567[[#This Row],[Frecuencia]]/49)</f>
        <v>0</v>
      </c>
      <c r="N172">
        <f>(Tabla134567[[#This Row],[Dato]]-36.42857143)</f>
        <v>133.57142856999999</v>
      </c>
      <c r="O172">
        <f>(Tabla134567[[#This Row],[g-media]]^2)</f>
        <v>17841.32653023061</v>
      </c>
      <c r="P172">
        <f>(Tabla134567[[#This Row],[(g-media)^2]]*Tabla134567[[#This Row],[P(g)]])</f>
        <v>0</v>
      </c>
    </row>
    <row r="173" spans="11:16" x14ac:dyDescent="0.25">
      <c r="K173">
        <v>171</v>
      </c>
      <c r="L173">
        <v>0</v>
      </c>
      <c r="M173">
        <f>(Tabla134567[[#This Row],[Frecuencia]]/49)</f>
        <v>0</v>
      </c>
      <c r="N173">
        <f>(Tabla134567[[#This Row],[Dato]]-36.42857143)</f>
        <v>134.57142856999999</v>
      </c>
      <c r="O173">
        <f>(Tabla134567[[#This Row],[g-media]]^2)</f>
        <v>18109.469387370609</v>
      </c>
      <c r="P173">
        <f>(Tabla134567[[#This Row],[(g-media)^2]]*Tabla134567[[#This Row],[P(g)]])</f>
        <v>0</v>
      </c>
    </row>
    <row r="174" spans="11:16" x14ac:dyDescent="0.25">
      <c r="K174">
        <v>172</v>
      </c>
      <c r="L174">
        <v>0</v>
      </c>
      <c r="M174">
        <f>(Tabla134567[[#This Row],[Frecuencia]]/49)</f>
        <v>0</v>
      </c>
      <c r="N174">
        <f>(Tabla134567[[#This Row],[Dato]]-36.42857143)</f>
        <v>135.57142856999999</v>
      </c>
      <c r="O174">
        <f>(Tabla134567[[#This Row],[g-media]]^2)</f>
        <v>18379.612244510612</v>
      </c>
      <c r="P174">
        <f>(Tabla134567[[#This Row],[(g-media)^2]]*Tabla134567[[#This Row],[P(g)]])</f>
        <v>0</v>
      </c>
    </row>
    <row r="175" spans="11:16" x14ac:dyDescent="0.25">
      <c r="K175">
        <v>173</v>
      </c>
      <c r="L175">
        <v>0</v>
      </c>
      <c r="M175">
        <f>(Tabla134567[[#This Row],[Frecuencia]]/49)</f>
        <v>0</v>
      </c>
      <c r="N175">
        <f>(Tabla134567[[#This Row],[Dato]]-36.42857143)</f>
        <v>136.57142856999999</v>
      </c>
      <c r="O175">
        <f>(Tabla134567[[#This Row],[g-media]]^2)</f>
        <v>18651.755101650611</v>
      </c>
      <c r="P175">
        <f>(Tabla134567[[#This Row],[(g-media)^2]]*Tabla134567[[#This Row],[P(g)]])</f>
        <v>0</v>
      </c>
    </row>
    <row r="176" spans="11:16" x14ac:dyDescent="0.25">
      <c r="K176">
        <v>174</v>
      </c>
      <c r="L176">
        <v>0</v>
      </c>
      <c r="M176">
        <f>(Tabla134567[[#This Row],[Frecuencia]]/49)</f>
        <v>0</v>
      </c>
      <c r="N176">
        <f>(Tabla134567[[#This Row],[Dato]]-36.42857143)</f>
        <v>137.57142856999999</v>
      </c>
      <c r="O176">
        <f>(Tabla134567[[#This Row],[g-media]]^2)</f>
        <v>18925.897958790611</v>
      </c>
      <c r="P176">
        <f>(Tabla134567[[#This Row],[(g-media)^2]]*Tabla134567[[#This Row],[P(g)]])</f>
        <v>0</v>
      </c>
    </row>
    <row r="177" spans="11:16" x14ac:dyDescent="0.25">
      <c r="K177">
        <v>175</v>
      </c>
      <c r="L177">
        <v>0</v>
      </c>
      <c r="M177">
        <f>(Tabla134567[[#This Row],[Frecuencia]]/49)</f>
        <v>0</v>
      </c>
      <c r="N177">
        <f>(Tabla134567[[#This Row],[Dato]]-36.42857143)</f>
        <v>138.57142856999999</v>
      </c>
      <c r="O177">
        <f>(Tabla134567[[#This Row],[g-media]]^2)</f>
        <v>19202.04081593061</v>
      </c>
      <c r="P177">
        <f>(Tabla134567[[#This Row],[(g-media)^2]]*Tabla134567[[#This Row],[P(g)]])</f>
        <v>0</v>
      </c>
    </row>
    <row r="178" spans="11:16" x14ac:dyDescent="0.25">
      <c r="K178">
        <v>176</v>
      </c>
      <c r="L178">
        <v>0</v>
      </c>
      <c r="M178">
        <f>(Tabla134567[[#This Row],[Frecuencia]]/49)</f>
        <v>0</v>
      </c>
      <c r="N178">
        <f>(Tabla134567[[#This Row],[Dato]]-36.42857143)</f>
        <v>139.57142856999999</v>
      </c>
      <c r="O178">
        <f>(Tabla134567[[#This Row],[g-media]]^2)</f>
        <v>19480.183673070609</v>
      </c>
      <c r="P178">
        <f>(Tabla134567[[#This Row],[(g-media)^2]]*Tabla134567[[#This Row],[P(g)]])</f>
        <v>0</v>
      </c>
    </row>
    <row r="179" spans="11:16" x14ac:dyDescent="0.25">
      <c r="K179">
        <v>177</v>
      </c>
      <c r="L179">
        <v>0</v>
      </c>
      <c r="M179">
        <f>(Tabla134567[[#This Row],[Frecuencia]]/49)</f>
        <v>0</v>
      </c>
      <c r="N179">
        <f>(Tabla134567[[#This Row],[Dato]]-36.42857143)</f>
        <v>140.57142856999999</v>
      </c>
      <c r="O179">
        <f>(Tabla134567[[#This Row],[g-media]]^2)</f>
        <v>19760.326530210612</v>
      </c>
      <c r="P179">
        <f>(Tabla134567[[#This Row],[(g-media)^2]]*Tabla134567[[#This Row],[P(g)]])</f>
        <v>0</v>
      </c>
    </row>
    <row r="180" spans="11:16" x14ac:dyDescent="0.25">
      <c r="K180">
        <v>178</v>
      </c>
      <c r="L180">
        <v>0</v>
      </c>
      <c r="M180">
        <f>(Tabla134567[[#This Row],[Frecuencia]]/49)</f>
        <v>0</v>
      </c>
      <c r="N180">
        <f>(Tabla134567[[#This Row],[Dato]]-36.42857143)</f>
        <v>141.57142856999999</v>
      </c>
      <c r="O180">
        <f>(Tabla134567[[#This Row],[g-media]]^2)</f>
        <v>20042.469387350611</v>
      </c>
      <c r="P180">
        <f>(Tabla134567[[#This Row],[(g-media)^2]]*Tabla134567[[#This Row],[P(g)]])</f>
        <v>0</v>
      </c>
    </row>
    <row r="181" spans="11:16" x14ac:dyDescent="0.25">
      <c r="K181">
        <v>179</v>
      </c>
      <c r="L181">
        <v>0</v>
      </c>
      <c r="M181">
        <f>(Tabla134567[[#This Row],[Frecuencia]]/49)</f>
        <v>0</v>
      </c>
      <c r="N181">
        <f>(Tabla134567[[#This Row],[Dato]]-36.42857143)</f>
        <v>142.57142856999999</v>
      </c>
      <c r="O181">
        <f>(Tabla134567[[#This Row],[g-media]]^2)</f>
        <v>20326.61224449061</v>
      </c>
      <c r="P181">
        <f>(Tabla134567[[#This Row],[(g-media)^2]]*Tabla134567[[#This Row],[P(g)]])</f>
        <v>0</v>
      </c>
    </row>
    <row r="182" spans="11:16" x14ac:dyDescent="0.25">
      <c r="K182">
        <v>180</v>
      </c>
      <c r="L182">
        <v>1</v>
      </c>
      <c r="M182">
        <f>(Tabla134567[[#This Row],[Frecuencia]]/49)</f>
        <v>2.0408163265306121E-2</v>
      </c>
      <c r="N182">
        <f>(Tabla134567[[#This Row],[Dato]]-36.42857143)</f>
        <v>143.57142856999999</v>
      </c>
      <c r="O182">
        <f>(Tabla134567[[#This Row],[g-media]]^2)</f>
        <v>20612.75510163061</v>
      </c>
      <c r="P182">
        <f>(Tabla134567[[#This Row],[(g-media)^2]]*Tabla134567[[#This Row],[P(g)]])</f>
        <v>420.66847146184915</v>
      </c>
    </row>
    <row r="183" spans="11:16" x14ac:dyDescent="0.25">
      <c r="K183">
        <v>181</v>
      </c>
      <c r="L183">
        <v>0</v>
      </c>
      <c r="M183">
        <f>(Tabla134567[[#This Row],[Frecuencia]]/49)</f>
        <v>0</v>
      </c>
      <c r="N183">
        <f>(Tabla134567[[#This Row],[Dato]]-36.42857143)</f>
        <v>144.57142856999999</v>
      </c>
      <c r="O183">
        <f>(Tabla134567[[#This Row],[g-media]]^2)</f>
        <v>20900.897958770609</v>
      </c>
      <c r="P183">
        <f>(Tabla134567[[#This Row],[(g-media)^2]]*Tabla134567[[#This Row],[P(g)]])</f>
        <v>0</v>
      </c>
    </row>
    <row r="184" spans="11:16" x14ac:dyDescent="0.25">
      <c r="K184">
        <v>182</v>
      </c>
      <c r="L184">
        <v>0</v>
      </c>
      <c r="M184">
        <f>(Tabla134567[[#This Row],[Frecuencia]]/49)</f>
        <v>0</v>
      </c>
      <c r="N184">
        <f>(Tabla134567[[#This Row],[Dato]]-36.42857143)</f>
        <v>145.57142856999999</v>
      </c>
      <c r="O184">
        <f>(Tabla134567[[#This Row],[g-media]]^2)</f>
        <v>21191.040815910612</v>
      </c>
      <c r="P184">
        <f>(Tabla134567[[#This Row],[(g-media)^2]]*Tabla134567[[#This Row],[P(g)]])</f>
        <v>0</v>
      </c>
    </row>
    <row r="185" spans="11:16" x14ac:dyDescent="0.25">
      <c r="K185">
        <v>183</v>
      </c>
      <c r="L185">
        <v>0</v>
      </c>
      <c r="M185">
        <f>(Tabla134567[[#This Row],[Frecuencia]]/49)</f>
        <v>0</v>
      </c>
      <c r="N185">
        <f>(Tabla134567[[#This Row],[Dato]]-36.42857143)</f>
        <v>146.57142856999999</v>
      </c>
      <c r="O185">
        <f>(Tabla134567[[#This Row],[g-media]]^2)</f>
        <v>21483.183673050611</v>
      </c>
      <c r="P185">
        <f>(Tabla134567[[#This Row],[(g-media)^2]]*Tabla134567[[#This Row],[P(g)]])</f>
        <v>0</v>
      </c>
    </row>
    <row r="186" spans="11:16" x14ac:dyDescent="0.25">
      <c r="K186">
        <v>184</v>
      </c>
      <c r="L186">
        <v>0</v>
      </c>
      <c r="M186">
        <f>(Tabla134567[[#This Row],[Frecuencia]]/49)</f>
        <v>0</v>
      </c>
      <c r="N186">
        <f>(Tabla134567[[#This Row],[Dato]]-36.42857143)</f>
        <v>147.57142856999999</v>
      </c>
      <c r="O186">
        <f>(Tabla134567[[#This Row],[g-media]]^2)</f>
        <v>21777.32653019061</v>
      </c>
      <c r="P186">
        <f>(Tabla134567[[#This Row],[(g-media)^2]]*Tabla134567[[#This Row],[P(g)]])</f>
        <v>0</v>
      </c>
    </row>
    <row r="187" spans="11:16" x14ac:dyDescent="0.25">
      <c r="K187">
        <v>185</v>
      </c>
      <c r="L187">
        <v>0</v>
      </c>
      <c r="M187">
        <f>(Tabla134567[[#This Row],[Frecuencia]]/49)</f>
        <v>0</v>
      </c>
      <c r="N187">
        <f>(Tabla134567[[#This Row],[Dato]]-36.42857143)</f>
        <v>148.57142856999999</v>
      </c>
      <c r="O187">
        <f>(Tabla134567[[#This Row],[g-media]]^2)</f>
        <v>22073.46938733061</v>
      </c>
      <c r="P187">
        <f>(Tabla134567[[#This Row],[(g-media)^2]]*Tabla134567[[#This Row],[P(g)]])</f>
        <v>0</v>
      </c>
    </row>
    <row r="188" spans="11:16" x14ac:dyDescent="0.25">
      <c r="K188">
        <v>186</v>
      </c>
      <c r="L188">
        <v>0</v>
      </c>
      <c r="M188">
        <f>(Tabla134567[[#This Row],[Frecuencia]]/49)</f>
        <v>0</v>
      </c>
      <c r="N188">
        <f>(Tabla134567[[#This Row],[Dato]]-36.42857143)</f>
        <v>149.57142856999999</v>
      </c>
      <c r="O188">
        <f>(Tabla134567[[#This Row],[g-media]]^2)</f>
        <v>22371.612244470612</v>
      </c>
      <c r="P188">
        <f>(Tabla134567[[#This Row],[(g-media)^2]]*Tabla134567[[#This Row],[P(g)]])</f>
        <v>0</v>
      </c>
    </row>
    <row r="189" spans="11:16" x14ac:dyDescent="0.25">
      <c r="K189">
        <v>187</v>
      </c>
      <c r="L189">
        <v>0</v>
      </c>
      <c r="M189">
        <f>(Tabla134567[[#This Row],[Frecuencia]]/49)</f>
        <v>0</v>
      </c>
      <c r="N189">
        <f>(Tabla134567[[#This Row],[Dato]]-36.42857143)</f>
        <v>150.57142856999999</v>
      </c>
      <c r="O189">
        <f>(Tabla134567[[#This Row],[g-media]]^2)</f>
        <v>22671.755101610612</v>
      </c>
      <c r="P189">
        <f>(Tabla134567[[#This Row],[(g-media)^2]]*Tabla134567[[#This Row],[P(g)]])</f>
        <v>0</v>
      </c>
    </row>
    <row r="190" spans="11:16" x14ac:dyDescent="0.25">
      <c r="K190">
        <v>188</v>
      </c>
      <c r="L190">
        <v>0</v>
      </c>
      <c r="M190">
        <f>(Tabla134567[[#This Row],[Frecuencia]]/49)</f>
        <v>0</v>
      </c>
      <c r="N190">
        <f>(Tabla134567[[#This Row],[Dato]]-36.42857143)</f>
        <v>151.57142856999999</v>
      </c>
      <c r="O190">
        <f>(Tabla134567[[#This Row],[g-media]]^2)</f>
        <v>22973.897958750611</v>
      </c>
      <c r="P190">
        <f>(Tabla134567[[#This Row],[(g-media)^2]]*Tabla134567[[#This Row],[P(g)]])</f>
        <v>0</v>
      </c>
    </row>
    <row r="191" spans="11:16" x14ac:dyDescent="0.25">
      <c r="K191">
        <v>189</v>
      </c>
      <c r="L191">
        <v>0</v>
      </c>
      <c r="M191">
        <f>(Tabla134567[[#This Row],[Frecuencia]]/49)</f>
        <v>0</v>
      </c>
      <c r="N191">
        <f>(Tabla134567[[#This Row],[Dato]]-36.42857143)</f>
        <v>152.57142856999999</v>
      </c>
      <c r="O191">
        <f>(Tabla134567[[#This Row],[g-media]]^2)</f>
        <v>23278.04081589061</v>
      </c>
      <c r="P191">
        <f>(Tabla134567[[#This Row],[(g-media)^2]]*Tabla134567[[#This Row],[P(g)]])</f>
        <v>0</v>
      </c>
    </row>
    <row r="192" spans="11:16" x14ac:dyDescent="0.25">
      <c r="K192">
        <v>190</v>
      </c>
      <c r="L192">
        <v>4</v>
      </c>
      <c r="M192">
        <f>(Tabla134567[[#This Row],[Frecuencia]]/49)</f>
        <v>8.1632653061224483E-2</v>
      </c>
      <c r="N192">
        <f>(Tabla134567[[#This Row],[Dato]]-36.42857143)</f>
        <v>153.57142856999999</v>
      </c>
      <c r="O192">
        <f>(Tabla134567[[#This Row],[g-media]]^2)</f>
        <v>23584.183673030609</v>
      </c>
      <c r="P192">
        <f>(Tabla134567[[#This Row],[(g-media)^2]]*Tabla134567[[#This Row],[P(g)]])</f>
        <v>1925.2394835127027</v>
      </c>
    </row>
    <row r="193" spans="11:16" x14ac:dyDescent="0.25">
      <c r="K193">
        <v>191</v>
      </c>
      <c r="L193">
        <v>1</v>
      </c>
      <c r="M193">
        <f>(Tabla134567[[#This Row],[Frecuencia]]/49)</f>
        <v>2.0408163265306121E-2</v>
      </c>
      <c r="N193">
        <f>(Tabla134567[[#This Row],[Dato]]-36.42857143)</f>
        <v>154.57142856999999</v>
      </c>
      <c r="O193">
        <f>(Tabla134567[[#This Row],[g-media]]^2)</f>
        <v>23892.326530170612</v>
      </c>
      <c r="P193">
        <f>(Tabla134567[[#This Row],[(g-media)^2]]*Tabla134567[[#This Row],[P(g)]])</f>
        <v>487.59850061572672</v>
      </c>
    </row>
    <row r="194" spans="11:16" x14ac:dyDescent="0.25">
      <c r="K194">
        <v>192</v>
      </c>
      <c r="L194">
        <v>0</v>
      </c>
      <c r="M194">
        <f>(Tabla134567[[#This Row],[Frecuencia]]/49)</f>
        <v>0</v>
      </c>
      <c r="N194">
        <f>(Tabla134567[[#This Row],[Dato]]-36.42857143)</f>
        <v>155.57142856999999</v>
      </c>
      <c r="O194">
        <f>(Tabla134567[[#This Row],[g-media]]^2)</f>
        <v>24202.469387310612</v>
      </c>
      <c r="P194">
        <f>(Tabla134567[[#This Row],[(g-media)^2]]*Tabla134567[[#This Row],[P(g)]])</f>
        <v>0</v>
      </c>
    </row>
    <row r="195" spans="11:16" x14ac:dyDescent="0.25">
      <c r="K195">
        <v>193</v>
      </c>
      <c r="L195">
        <v>0</v>
      </c>
      <c r="M195">
        <f>(Tabla134567[[#This Row],[Frecuencia]]/49)</f>
        <v>0</v>
      </c>
      <c r="N195">
        <f>(Tabla134567[[#This Row],[Dato]]-36.42857143)</f>
        <v>156.57142856999999</v>
      </c>
      <c r="O195">
        <f>(Tabla134567[[#This Row],[g-media]]^2)</f>
        <v>24514.612244450611</v>
      </c>
      <c r="P195">
        <f>(Tabla134567[[#This Row],[(g-media)^2]]*Tabla134567[[#This Row],[P(g)]])</f>
        <v>0</v>
      </c>
    </row>
    <row r="196" spans="11:16" x14ac:dyDescent="0.25">
      <c r="K196">
        <v>194</v>
      </c>
      <c r="L196">
        <v>0</v>
      </c>
      <c r="M196">
        <f>(Tabla134567[[#This Row],[Frecuencia]]/49)</f>
        <v>0</v>
      </c>
      <c r="N196">
        <f>(Tabla134567[[#This Row],[Dato]]-36.42857143)</f>
        <v>157.57142856999999</v>
      </c>
      <c r="O196">
        <f>(Tabla134567[[#This Row],[g-media]]^2)</f>
        <v>24828.75510159061</v>
      </c>
      <c r="P196">
        <f>(Tabla134567[[#This Row],[(g-media)^2]]*Tabla134567[[#This Row],[P(g)]])</f>
        <v>0</v>
      </c>
    </row>
    <row r="197" spans="11:16" x14ac:dyDescent="0.25">
      <c r="K197">
        <v>195</v>
      </c>
      <c r="L197">
        <v>0</v>
      </c>
      <c r="M197">
        <f>(Tabla134567[[#This Row],[Frecuencia]]/49)</f>
        <v>0</v>
      </c>
      <c r="N197">
        <f>(Tabla134567[[#This Row],[Dato]]-36.42857143)</f>
        <v>158.57142856999999</v>
      </c>
      <c r="O197">
        <f>(Tabla134567[[#This Row],[g-media]]^2)</f>
        <v>25144.897958730609</v>
      </c>
      <c r="P197">
        <f>(Tabla134567[[#This Row],[(g-media)^2]]*Tabla134567[[#This Row],[P(g)]])</f>
        <v>0</v>
      </c>
    </row>
    <row r="198" spans="11:16" x14ac:dyDescent="0.25">
      <c r="K198">
        <v>196</v>
      </c>
      <c r="L198">
        <v>0</v>
      </c>
      <c r="M198">
        <f>(Tabla134567[[#This Row],[Frecuencia]]/49)</f>
        <v>0</v>
      </c>
      <c r="N198">
        <f>(Tabla134567[[#This Row],[Dato]]-36.42857143)</f>
        <v>159.57142856999999</v>
      </c>
      <c r="O198">
        <f>(Tabla134567[[#This Row],[g-media]]^2)</f>
        <v>25463.040815870612</v>
      </c>
      <c r="P198">
        <f>(Tabla134567[[#This Row],[(g-media)^2]]*Tabla134567[[#This Row],[P(g)]])</f>
        <v>0</v>
      </c>
    </row>
    <row r="199" spans="11:16" x14ac:dyDescent="0.25">
      <c r="K199">
        <v>197</v>
      </c>
      <c r="L199">
        <v>0</v>
      </c>
      <c r="M199">
        <f>(Tabla134567[[#This Row],[Frecuencia]]/49)</f>
        <v>0</v>
      </c>
      <c r="N199">
        <f>(Tabla134567[[#This Row],[Dato]]-36.42857143)</f>
        <v>160.57142856999999</v>
      </c>
      <c r="O199">
        <f>(Tabla134567[[#This Row],[g-media]]^2)</f>
        <v>25783.183673010612</v>
      </c>
      <c r="P199">
        <f>(Tabla134567[[#This Row],[(g-media)^2]]*Tabla134567[[#This Row],[P(g)]])</f>
        <v>0</v>
      </c>
    </row>
    <row r="200" spans="11:16" x14ac:dyDescent="0.25">
      <c r="K200">
        <v>198</v>
      </c>
      <c r="L200">
        <v>0</v>
      </c>
      <c r="M200">
        <f>(Tabla134567[[#This Row],[Frecuencia]]/49)</f>
        <v>0</v>
      </c>
      <c r="N200">
        <f>(Tabla134567[[#This Row],[Dato]]-36.42857143)</f>
        <v>161.57142856999999</v>
      </c>
      <c r="O200">
        <f>(Tabla134567[[#This Row],[g-media]]^2)</f>
        <v>26105.326530150611</v>
      </c>
      <c r="P200">
        <f>(Tabla134567[[#This Row],[(g-media)^2]]*Tabla134567[[#This Row],[P(g)]])</f>
        <v>0</v>
      </c>
    </row>
    <row r="201" spans="11:16" x14ac:dyDescent="0.25">
      <c r="K201">
        <v>199</v>
      </c>
      <c r="L201">
        <v>0</v>
      </c>
      <c r="M201">
        <f>(Tabla134567[[#This Row],[Frecuencia]]/49)</f>
        <v>0</v>
      </c>
      <c r="N201">
        <f>(Tabla134567[[#This Row],[Dato]]-36.42857143)</f>
        <v>162.57142856999999</v>
      </c>
      <c r="O201">
        <f>(Tabla134567[[#This Row],[g-media]]^2)</f>
        <v>26429.46938729061</v>
      </c>
      <c r="P201">
        <f>(Tabla134567[[#This Row],[(g-media)^2]]*Tabla134567[[#This Row],[P(g)]])</f>
        <v>0</v>
      </c>
    </row>
    <row r="202" spans="11:16" x14ac:dyDescent="0.25">
      <c r="K202">
        <v>200</v>
      </c>
      <c r="L202">
        <v>1</v>
      </c>
      <c r="M202">
        <f>(Tabla134567[[#This Row],[Frecuencia]]/49)</f>
        <v>2.0408163265306121E-2</v>
      </c>
      <c r="N202">
        <f>(Tabla134567[[#This Row],[Dato]]-36.42857143)</f>
        <v>163.57142856999999</v>
      </c>
      <c r="O202">
        <f>(Tabla134567[[#This Row],[g-media]]^2)</f>
        <v>26755.612244430609</v>
      </c>
      <c r="P202">
        <f>(Tabla134567[[#This Row],[(g-media)^2]]*Tabla134567[[#This Row],[P(g)]])</f>
        <v>546.03290294756346</v>
      </c>
    </row>
    <row r="203" spans="11:16" x14ac:dyDescent="0.25">
      <c r="K203">
        <v>201</v>
      </c>
      <c r="L203">
        <v>0</v>
      </c>
      <c r="M203">
        <f>(Tabla134567[[#This Row],[Frecuencia]]/49)</f>
        <v>0</v>
      </c>
      <c r="N203">
        <f>(Tabla134567[[#This Row],[Dato]]-36.42857143)</f>
        <v>164.57142856999999</v>
      </c>
      <c r="O203">
        <f>(Tabla134567[[#This Row],[g-media]]^2)</f>
        <v>27083.755101570612</v>
      </c>
      <c r="P203">
        <f>(Tabla134567[[#This Row],[(g-media)^2]]*Tabla134567[[#This Row],[P(g)]])</f>
        <v>0</v>
      </c>
    </row>
    <row r="204" spans="11:16" x14ac:dyDescent="0.25">
      <c r="K204">
        <v>202</v>
      </c>
      <c r="L204">
        <v>0</v>
      </c>
      <c r="M204">
        <f>(Tabla134567[[#This Row],[Frecuencia]]/49)</f>
        <v>0</v>
      </c>
      <c r="N204">
        <f>(Tabla134567[[#This Row],[Dato]]-36.42857143)</f>
        <v>165.57142856999999</v>
      </c>
      <c r="O204">
        <f>(Tabla134567[[#This Row],[g-media]]^2)</f>
        <v>27413.897958710611</v>
      </c>
      <c r="P204">
        <f>(Tabla134567[[#This Row],[(g-media)^2]]*Tabla134567[[#This Row],[P(g)]])</f>
        <v>0</v>
      </c>
    </row>
    <row r="205" spans="11:16" x14ac:dyDescent="0.25">
      <c r="K205">
        <v>203</v>
      </c>
      <c r="L205">
        <v>0</v>
      </c>
      <c r="M205">
        <f>(Tabla134567[[#This Row],[Frecuencia]]/49)</f>
        <v>0</v>
      </c>
      <c r="N205">
        <f>(Tabla134567[[#This Row],[Dato]]-36.42857143)</f>
        <v>166.57142856999999</v>
      </c>
      <c r="O205">
        <f>(Tabla134567[[#This Row],[g-media]]^2)</f>
        <v>27746.040815850611</v>
      </c>
      <c r="P205">
        <f>(Tabla134567[[#This Row],[(g-media)^2]]*Tabla134567[[#This Row],[P(g)]])</f>
        <v>0</v>
      </c>
    </row>
    <row r="206" spans="11:16" x14ac:dyDescent="0.25">
      <c r="K206">
        <v>204</v>
      </c>
      <c r="L206">
        <v>0</v>
      </c>
      <c r="M206">
        <f>(Tabla134567[[#This Row],[Frecuencia]]/49)</f>
        <v>0</v>
      </c>
      <c r="N206">
        <f>(Tabla134567[[#This Row],[Dato]]-36.42857143)</f>
        <v>167.57142856999999</v>
      </c>
      <c r="O206">
        <f>(Tabla134567[[#This Row],[g-media]]^2)</f>
        <v>28080.18367299061</v>
      </c>
      <c r="P206">
        <f>(Tabla134567[[#This Row],[(g-media)^2]]*Tabla134567[[#This Row],[P(g)]])</f>
        <v>0</v>
      </c>
    </row>
    <row r="207" spans="11:16" x14ac:dyDescent="0.25">
      <c r="K207">
        <v>205</v>
      </c>
      <c r="L207">
        <v>0</v>
      </c>
      <c r="M207">
        <f>(Tabla134567[[#This Row],[Frecuencia]]/49)</f>
        <v>0</v>
      </c>
      <c r="N207">
        <f>(Tabla134567[[#This Row],[Dato]]-36.42857143)</f>
        <v>168.57142856999999</v>
      </c>
      <c r="O207">
        <f>(Tabla134567[[#This Row],[g-media]]^2)</f>
        <v>28416.326530130609</v>
      </c>
      <c r="P207">
        <f>(Tabla134567[[#This Row],[(g-media)^2]]*Tabla134567[[#This Row],[P(g)]])</f>
        <v>0</v>
      </c>
    </row>
    <row r="208" spans="11:16" x14ac:dyDescent="0.25">
      <c r="K208">
        <v>206</v>
      </c>
      <c r="L208">
        <v>0</v>
      </c>
      <c r="M208">
        <f>(Tabla134567[[#This Row],[Frecuencia]]/49)</f>
        <v>0</v>
      </c>
      <c r="N208">
        <f>(Tabla134567[[#This Row],[Dato]]-36.42857143)</f>
        <v>169.57142856999999</v>
      </c>
      <c r="O208">
        <f>(Tabla134567[[#This Row],[g-media]]^2)</f>
        <v>28754.469387270612</v>
      </c>
      <c r="P208">
        <f>(Tabla134567[[#This Row],[(g-media)^2]]*Tabla134567[[#This Row],[P(g)]])</f>
        <v>0</v>
      </c>
    </row>
    <row r="209" spans="11:16" x14ac:dyDescent="0.25">
      <c r="K209">
        <v>207</v>
      </c>
      <c r="L209">
        <v>0</v>
      </c>
      <c r="M209">
        <f>(Tabla134567[[#This Row],[Frecuencia]]/49)</f>
        <v>0</v>
      </c>
      <c r="N209">
        <f>(Tabla134567[[#This Row],[Dato]]-36.42857143)</f>
        <v>170.57142856999999</v>
      </c>
      <c r="O209">
        <f>(Tabla134567[[#This Row],[g-media]]^2)</f>
        <v>29094.612244410611</v>
      </c>
      <c r="P209">
        <f>(Tabla134567[[#This Row],[(g-media)^2]]*Tabla134567[[#This Row],[P(g)]])</f>
        <v>0</v>
      </c>
    </row>
    <row r="210" spans="11:16" x14ac:dyDescent="0.25">
      <c r="K210">
        <v>208</v>
      </c>
      <c r="L210">
        <v>0</v>
      </c>
      <c r="M210">
        <f>(Tabla134567[[#This Row],[Frecuencia]]/49)</f>
        <v>0</v>
      </c>
      <c r="N210">
        <f>(Tabla134567[[#This Row],[Dato]]-36.42857143)</f>
        <v>171.57142856999999</v>
      </c>
      <c r="O210">
        <f>(Tabla134567[[#This Row],[g-media]]^2)</f>
        <v>29436.755101550611</v>
      </c>
      <c r="P210">
        <f>(Tabla134567[[#This Row],[(g-media)^2]]*Tabla134567[[#This Row],[P(g)]])</f>
        <v>0</v>
      </c>
    </row>
    <row r="211" spans="11:16" x14ac:dyDescent="0.25">
      <c r="K211">
        <v>209</v>
      </c>
      <c r="L211">
        <v>0</v>
      </c>
      <c r="M211">
        <f>(Tabla134567[[#This Row],[Frecuencia]]/49)</f>
        <v>0</v>
      </c>
      <c r="N211">
        <f>(Tabla134567[[#This Row],[Dato]]-36.42857143)</f>
        <v>172.57142856999999</v>
      </c>
      <c r="O211">
        <f>(Tabla134567[[#This Row],[g-media]]^2)</f>
        <v>29780.89795869061</v>
      </c>
      <c r="P211">
        <f>(Tabla134567[[#This Row],[(g-media)^2]]*Tabla134567[[#This Row],[P(g)]])</f>
        <v>0</v>
      </c>
    </row>
    <row r="212" spans="11:16" x14ac:dyDescent="0.25">
      <c r="K212">
        <v>210</v>
      </c>
      <c r="L212">
        <v>0</v>
      </c>
      <c r="M212">
        <f>(Tabla134567[[#This Row],[Frecuencia]]/49)</f>
        <v>0</v>
      </c>
      <c r="N212">
        <f>(Tabla134567[[#This Row],[Dato]]-36.42857143)</f>
        <v>173.57142856999999</v>
      </c>
      <c r="O212">
        <f>(Tabla134567[[#This Row],[g-media]]^2)</f>
        <v>30127.040815830609</v>
      </c>
      <c r="P212">
        <f>(Tabla134567[[#This Row],[(g-media)^2]]*Tabla134567[[#This Row],[P(g)]])</f>
        <v>0</v>
      </c>
    </row>
    <row r="213" spans="11:16" x14ac:dyDescent="0.25">
      <c r="K213">
        <v>211</v>
      </c>
      <c r="L213">
        <v>0</v>
      </c>
      <c r="M213">
        <f>(Tabla134567[[#This Row],[Frecuencia]]/49)</f>
        <v>0</v>
      </c>
      <c r="N213">
        <f>(Tabla134567[[#This Row],[Dato]]-36.42857143)</f>
        <v>174.57142856999999</v>
      </c>
      <c r="O213">
        <f>(Tabla134567[[#This Row],[g-media]]^2)</f>
        <v>30475.183672970612</v>
      </c>
      <c r="P213">
        <f>(Tabla134567[[#This Row],[(g-media)^2]]*Tabla134567[[#This Row],[P(g)]])</f>
        <v>0</v>
      </c>
    </row>
    <row r="214" spans="11:16" x14ac:dyDescent="0.25">
      <c r="K214">
        <v>212</v>
      </c>
      <c r="L214">
        <v>0</v>
      </c>
      <c r="M214">
        <f>(Tabla134567[[#This Row],[Frecuencia]]/49)</f>
        <v>0</v>
      </c>
      <c r="N214">
        <f>(Tabla134567[[#This Row],[Dato]]-36.42857143)</f>
        <v>175.57142856999999</v>
      </c>
      <c r="O214">
        <f>(Tabla134567[[#This Row],[g-media]]^2)</f>
        <v>30825.326530110611</v>
      </c>
      <c r="P214">
        <f>(Tabla134567[[#This Row],[(g-media)^2]]*Tabla134567[[#This Row],[P(g)]])</f>
        <v>0</v>
      </c>
    </row>
    <row r="215" spans="11:16" x14ac:dyDescent="0.25">
      <c r="K215">
        <v>213</v>
      </c>
      <c r="L215">
        <v>0</v>
      </c>
      <c r="M215">
        <f>(Tabla134567[[#This Row],[Frecuencia]]/49)</f>
        <v>0</v>
      </c>
      <c r="N215">
        <f>(Tabla134567[[#This Row],[Dato]]-36.42857143)</f>
        <v>176.57142856999999</v>
      </c>
      <c r="O215">
        <f>(Tabla134567[[#This Row],[g-media]]^2)</f>
        <v>31177.46938725061</v>
      </c>
      <c r="P215">
        <f>(Tabla134567[[#This Row],[(g-media)^2]]*Tabla134567[[#This Row],[P(g)]])</f>
        <v>0</v>
      </c>
    </row>
    <row r="216" spans="11:16" x14ac:dyDescent="0.25">
      <c r="K216">
        <v>214</v>
      </c>
      <c r="L216">
        <v>0</v>
      </c>
      <c r="M216">
        <f>(Tabla134567[[#This Row],[Frecuencia]]/49)</f>
        <v>0</v>
      </c>
      <c r="N216">
        <f>(Tabla134567[[#This Row],[Dato]]-36.42857143)</f>
        <v>177.57142856999999</v>
      </c>
      <c r="O216">
        <f>(Tabla134567[[#This Row],[g-media]]^2)</f>
        <v>31531.61224439061</v>
      </c>
      <c r="P216">
        <f>(Tabla134567[[#This Row],[(g-media)^2]]*Tabla134567[[#This Row],[P(g)]])</f>
        <v>0</v>
      </c>
    </row>
    <row r="217" spans="11:16" x14ac:dyDescent="0.25">
      <c r="K217">
        <v>215</v>
      </c>
      <c r="L217">
        <v>0</v>
      </c>
      <c r="M217">
        <f>(Tabla134567[[#This Row],[Frecuencia]]/49)</f>
        <v>0</v>
      </c>
      <c r="N217">
        <f>(Tabla134567[[#This Row],[Dato]]-36.42857143)</f>
        <v>178.57142856999999</v>
      </c>
      <c r="O217">
        <f>(Tabla134567[[#This Row],[g-media]]^2)</f>
        <v>31887.755101530609</v>
      </c>
      <c r="P217">
        <f>(Tabla134567[[#This Row],[(g-media)^2]]*Tabla134567[[#This Row],[P(g)]])</f>
        <v>0</v>
      </c>
    </row>
    <row r="218" spans="11:16" x14ac:dyDescent="0.25">
      <c r="K218">
        <v>216</v>
      </c>
      <c r="L218">
        <v>0</v>
      </c>
      <c r="M218">
        <f>(Tabla134567[[#This Row],[Frecuencia]]/49)</f>
        <v>0</v>
      </c>
      <c r="N218">
        <f>(Tabla134567[[#This Row],[Dato]]-36.42857143)</f>
        <v>179.57142856999999</v>
      </c>
      <c r="O218">
        <f>(Tabla134567[[#This Row],[g-media]]^2)</f>
        <v>32245.897958670612</v>
      </c>
      <c r="P218">
        <f>(Tabla134567[[#This Row],[(g-media)^2]]*Tabla134567[[#This Row],[P(g)]])</f>
        <v>0</v>
      </c>
    </row>
    <row r="219" spans="11:16" x14ac:dyDescent="0.25">
      <c r="K219">
        <v>217</v>
      </c>
      <c r="L219">
        <v>0</v>
      </c>
      <c r="M219">
        <f>(Tabla134567[[#This Row],[Frecuencia]]/49)</f>
        <v>0</v>
      </c>
      <c r="N219">
        <f>(Tabla134567[[#This Row],[Dato]]-36.42857143)</f>
        <v>180.57142856999999</v>
      </c>
      <c r="O219">
        <f>(Tabla134567[[#This Row],[g-media]]^2)</f>
        <v>32606.040815810611</v>
      </c>
      <c r="P219">
        <f>(Tabla134567[[#This Row],[(g-media)^2]]*Tabla134567[[#This Row],[P(g)]])</f>
        <v>0</v>
      </c>
    </row>
    <row r="220" spans="11:16" x14ac:dyDescent="0.25">
      <c r="K220">
        <v>218</v>
      </c>
      <c r="L220">
        <v>0</v>
      </c>
      <c r="M220">
        <f>(Tabla134567[[#This Row],[Frecuencia]]/49)</f>
        <v>0</v>
      </c>
      <c r="N220">
        <f>(Tabla134567[[#This Row],[Dato]]-36.42857143)</f>
        <v>181.57142856999999</v>
      </c>
      <c r="O220">
        <f>(Tabla134567[[#This Row],[g-media]]^2)</f>
        <v>32968.18367295061</v>
      </c>
      <c r="P220">
        <f>(Tabla134567[[#This Row],[(g-media)^2]]*Tabla134567[[#This Row],[P(g)]])</f>
        <v>0</v>
      </c>
    </row>
    <row r="221" spans="11:16" x14ac:dyDescent="0.25">
      <c r="K221">
        <v>219</v>
      </c>
      <c r="L221">
        <v>0</v>
      </c>
      <c r="M221">
        <f>(Tabla134567[[#This Row],[Frecuencia]]/49)</f>
        <v>0</v>
      </c>
      <c r="N221">
        <f>(Tabla134567[[#This Row],[Dato]]-36.42857143)</f>
        <v>182.57142856999999</v>
      </c>
      <c r="O221">
        <f>(Tabla134567[[#This Row],[g-media]]^2)</f>
        <v>33332.326530090613</v>
      </c>
      <c r="P221">
        <f>(Tabla134567[[#This Row],[(g-media)^2]]*Tabla134567[[#This Row],[P(g)]])</f>
        <v>0</v>
      </c>
    </row>
    <row r="222" spans="11:16" x14ac:dyDescent="0.25">
      <c r="K222">
        <v>220</v>
      </c>
      <c r="L222">
        <v>0</v>
      </c>
      <c r="M222">
        <f>(Tabla134567[[#This Row],[Frecuencia]]/49)</f>
        <v>0</v>
      </c>
      <c r="N222">
        <f>(Tabla134567[[#This Row],[Dato]]-36.42857143)</f>
        <v>183.57142856999999</v>
      </c>
      <c r="O222">
        <f>(Tabla134567[[#This Row],[g-media]]^2)</f>
        <v>33698.469387230609</v>
      </c>
      <c r="P222">
        <f>(Tabla134567[[#This Row],[(g-media)^2]]*Tabla134567[[#This Row],[P(g)]])</f>
        <v>0</v>
      </c>
    </row>
    <row r="223" spans="11:16" x14ac:dyDescent="0.25">
      <c r="K223">
        <v>221</v>
      </c>
      <c r="L223">
        <v>0</v>
      </c>
      <c r="M223">
        <f>(Tabla134567[[#This Row],[Frecuencia]]/49)</f>
        <v>0</v>
      </c>
      <c r="N223">
        <f>(Tabla134567[[#This Row],[Dato]]-36.42857143)</f>
        <v>184.57142856999999</v>
      </c>
      <c r="O223">
        <f>(Tabla134567[[#This Row],[g-media]]^2)</f>
        <v>34066.612244370612</v>
      </c>
      <c r="P223">
        <f>(Tabla134567[[#This Row],[(g-media)^2]]*Tabla134567[[#This Row],[P(g)]])</f>
        <v>0</v>
      </c>
    </row>
    <row r="224" spans="11:16" x14ac:dyDescent="0.25">
      <c r="K224">
        <v>222</v>
      </c>
      <c r="L224">
        <v>0</v>
      </c>
      <c r="M224">
        <f>(Tabla134567[[#This Row],[Frecuencia]]/49)</f>
        <v>0</v>
      </c>
      <c r="N224">
        <f>(Tabla134567[[#This Row],[Dato]]-36.42857143)</f>
        <v>185.57142856999999</v>
      </c>
      <c r="O224">
        <f>(Tabla134567[[#This Row],[g-media]]^2)</f>
        <v>34436.755101510607</v>
      </c>
      <c r="P224">
        <f>(Tabla134567[[#This Row],[(g-media)^2]]*Tabla134567[[#This Row],[P(g)]])</f>
        <v>0</v>
      </c>
    </row>
    <row r="225" spans="11:16" x14ac:dyDescent="0.25">
      <c r="K225">
        <v>223</v>
      </c>
      <c r="L225">
        <v>0</v>
      </c>
      <c r="M225">
        <f>(Tabla134567[[#This Row],[Frecuencia]]/49)</f>
        <v>0</v>
      </c>
      <c r="N225">
        <f>(Tabla134567[[#This Row],[Dato]]-36.42857143)</f>
        <v>186.57142856999999</v>
      </c>
      <c r="O225">
        <f>(Tabla134567[[#This Row],[g-media]]^2)</f>
        <v>34808.89795865061</v>
      </c>
      <c r="P225">
        <f>(Tabla134567[[#This Row],[(g-media)^2]]*Tabla134567[[#This Row],[P(g)]])</f>
        <v>0</v>
      </c>
    </row>
    <row r="226" spans="11:16" x14ac:dyDescent="0.25">
      <c r="K226">
        <v>224</v>
      </c>
      <c r="L226">
        <v>0</v>
      </c>
      <c r="M226">
        <f>(Tabla134567[[#This Row],[Frecuencia]]/49)</f>
        <v>0</v>
      </c>
      <c r="N226">
        <f>(Tabla134567[[#This Row],[Dato]]-36.42857143)</f>
        <v>187.57142856999999</v>
      </c>
      <c r="O226">
        <f>(Tabla134567[[#This Row],[g-media]]^2)</f>
        <v>35183.040815790613</v>
      </c>
      <c r="P226">
        <f>(Tabla134567[[#This Row],[(g-media)^2]]*Tabla134567[[#This Row],[P(g)]])</f>
        <v>0</v>
      </c>
    </row>
    <row r="227" spans="11:16" x14ac:dyDescent="0.25">
      <c r="K227">
        <v>225</v>
      </c>
      <c r="L227">
        <v>0</v>
      </c>
      <c r="M227">
        <f>(Tabla134567[[#This Row],[Frecuencia]]/49)</f>
        <v>0</v>
      </c>
      <c r="N227">
        <f>(Tabla134567[[#This Row],[Dato]]-36.42857143)</f>
        <v>188.57142856999999</v>
      </c>
      <c r="O227">
        <f>(Tabla134567[[#This Row],[g-media]]^2)</f>
        <v>35559.183672930609</v>
      </c>
      <c r="P227">
        <f>(Tabla134567[[#This Row],[(g-media)^2]]*Tabla134567[[#This Row],[P(g)]])</f>
        <v>0</v>
      </c>
    </row>
    <row r="228" spans="11:16" x14ac:dyDescent="0.25">
      <c r="K228">
        <v>226</v>
      </c>
      <c r="L228">
        <v>0</v>
      </c>
      <c r="M228">
        <f>(Tabla134567[[#This Row],[Frecuencia]]/49)</f>
        <v>0</v>
      </c>
      <c r="N228">
        <f>(Tabla134567[[#This Row],[Dato]]-36.42857143)</f>
        <v>189.57142856999999</v>
      </c>
      <c r="O228">
        <f>(Tabla134567[[#This Row],[g-media]]^2)</f>
        <v>35937.326530070612</v>
      </c>
      <c r="P228">
        <f>(Tabla134567[[#This Row],[(g-media)^2]]*Tabla134567[[#This Row],[P(g)]])</f>
        <v>0</v>
      </c>
    </row>
    <row r="229" spans="11:16" x14ac:dyDescent="0.25">
      <c r="K229">
        <v>227</v>
      </c>
      <c r="L229">
        <v>0</v>
      </c>
      <c r="M229">
        <f>(Tabla134567[[#This Row],[Frecuencia]]/49)</f>
        <v>0</v>
      </c>
      <c r="N229">
        <f>(Tabla134567[[#This Row],[Dato]]-36.42857143)</f>
        <v>190.57142856999999</v>
      </c>
      <c r="O229">
        <f>(Tabla134567[[#This Row],[g-media]]^2)</f>
        <v>36317.469387210607</v>
      </c>
      <c r="P229">
        <f>(Tabla134567[[#This Row],[(g-media)^2]]*Tabla134567[[#This Row],[P(g)]])</f>
        <v>0</v>
      </c>
    </row>
    <row r="230" spans="11:16" x14ac:dyDescent="0.25">
      <c r="K230">
        <v>228</v>
      </c>
      <c r="L230">
        <v>0</v>
      </c>
      <c r="M230">
        <f>(Tabla134567[[#This Row],[Frecuencia]]/49)</f>
        <v>0</v>
      </c>
      <c r="N230">
        <f>(Tabla134567[[#This Row],[Dato]]-36.42857143)</f>
        <v>191.57142856999999</v>
      </c>
      <c r="O230">
        <f>(Tabla134567[[#This Row],[g-media]]^2)</f>
        <v>36699.61224435061</v>
      </c>
      <c r="P230">
        <f>(Tabla134567[[#This Row],[(g-media)^2]]*Tabla134567[[#This Row],[P(g)]])</f>
        <v>0</v>
      </c>
    </row>
    <row r="231" spans="11:16" x14ac:dyDescent="0.25">
      <c r="K231">
        <v>229</v>
      </c>
      <c r="L231">
        <v>0</v>
      </c>
      <c r="M231">
        <f>(Tabla134567[[#This Row],[Frecuencia]]/49)</f>
        <v>0</v>
      </c>
      <c r="N231">
        <f>(Tabla134567[[#This Row],[Dato]]-36.42857143)</f>
        <v>192.57142856999999</v>
      </c>
      <c r="O231">
        <f>(Tabla134567[[#This Row],[g-media]]^2)</f>
        <v>37083.755101490613</v>
      </c>
      <c r="P231">
        <f>(Tabla134567[[#This Row],[(g-media)^2]]*Tabla134567[[#This Row],[P(g)]])</f>
        <v>0</v>
      </c>
    </row>
    <row r="232" spans="11:16" x14ac:dyDescent="0.25">
      <c r="K232">
        <v>230</v>
      </c>
      <c r="L232">
        <v>1</v>
      </c>
      <c r="M232">
        <f>(Tabla134567[[#This Row],[Frecuencia]]/49)</f>
        <v>2.0408163265306121E-2</v>
      </c>
      <c r="N232">
        <f>(Tabla134567[[#This Row],[Dato]]-36.42857143)</f>
        <v>193.57142856999999</v>
      </c>
      <c r="O232">
        <f>(Tabla134567[[#This Row],[g-media]]^2)</f>
        <v>37469.897958630609</v>
      </c>
      <c r="P232">
        <f>(Tabla134567[[#This Row],[(g-media)^2]]*Tabla134567[[#This Row],[P(g)]])</f>
        <v>764.69179507409399</v>
      </c>
    </row>
    <row r="233" spans="11:16" x14ac:dyDescent="0.25">
      <c r="K233">
        <v>231</v>
      </c>
      <c r="L233">
        <v>0</v>
      </c>
      <c r="M233">
        <f>(Tabla134567[[#This Row],[Frecuencia]]/49)</f>
        <v>0</v>
      </c>
      <c r="N233">
        <f>(Tabla134567[[#This Row],[Dato]]-36.42857143)</f>
        <v>194.57142856999999</v>
      </c>
      <c r="O233">
        <f>(Tabla134567[[#This Row],[g-media]]^2)</f>
        <v>37858.040815770612</v>
      </c>
      <c r="P233">
        <f>(Tabla134567[[#This Row],[(g-media)^2]]*Tabla134567[[#This Row],[P(g)]])</f>
        <v>0</v>
      </c>
    </row>
    <row r="234" spans="11:16" x14ac:dyDescent="0.25">
      <c r="K234">
        <v>232</v>
      </c>
      <c r="L234">
        <v>0</v>
      </c>
      <c r="M234">
        <f>(Tabla134567[[#This Row],[Frecuencia]]/49)</f>
        <v>0</v>
      </c>
      <c r="N234">
        <f>(Tabla134567[[#This Row],[Dato]]-36.42857143)</f>
        <v>195.57142856999999</v>
      </c>
      <c r="O234">
        <f>(Tabla134567[[#This Row],[g-media]]^2)</f>
        <v>38248.183672910607</v>
      </c>
      <c r="P234">
        <f>(Tabla134567[[#This Row],[(g-media)^2]]*Tabla134567[[#This Row],[P(g)]])</f>
        <v>0</v>
      </c>
    </row>
    <row r="235" spans="11:16" x14ac:dyDescent="0.25">
      <c r="K235">
        <v>233</v>
      </c>
      <c r="L235">
        <v>0</v>
      </c>
      <c r="M235">
        <f>(Tabla134567[[#This Row],[Frecuencia]]/49)</f>
        <v>0</v>
      </c>
      <c r="N235">
        <f>(Tabla134567[[#This Row],[Dato]]-36.42857143)</f>
        <v>196.57142856999999</v>
      </c>
      <c r="O235">
        <f>(Tabla134567[[#This Row],[g-media]]^2)</f>
        <v>38640.32653005061</v>
      </c>
      <c r="P235">
        <f>(Tabla134567[[#This Row],[(g-media)^2]]*Tabla134567[[#This Row],[P(g)]])</f>
        <v>0</v>
      </c>
    </row>
    <row r="236" spans="11:16" x14ac:dyDescent="0.25">
      <c r="K236">
        <v>234</v>
      </c>
      <c r="L236">
        <v>0</v>
      </c>
      <c r="M236">
        <f>(Tabla134567[[#This Row],[Frecuencia]]/49)</f>
        <v>0</v>
      </c>
      <c r="N236">
        <f>(Tabla134567[[#This Row],[Dato]]-36.42857143)</f>
        <v>197.57142856999999</v>
      </c>
      <c r="O236">
        <f>(Tabla134567[[#This Row],[g-media]]^2)</f>
        <v>39034.469387190613</v>
      </c>
      <c r="P236">
        <f>(Tabla134567[[#This Row],[(g-media)^2]]*Tabla134567[[#This Row],[P(g)]])</f>
        <v>0</v>
      </c>
    </row>
    <row r="237" spans="11:16" x14ac:dyDescent="0.25">
      <c r="K237">
        <v>235</v>
      </c>
      <c r="L237">
        <v>0</v>
      </c>
      <c r="M237">
        <f>(Tabla134567[[#This Row],[Frecuencia]]/49)</f>
        <v>0</v>
      </c>
      <c r="N237">
        <f>(Tabla134567[[#This Row],[Dato]]-36.42857143)</f>
        <v>198.57142856999999</v>
      </c>
      <c r="O237">
        <f>(Tabla134567[[#This Row],[g-media]]^2)</f>
        <v>39430.612244330609</v>
      </c>
      <c r="P237">
        <f>(Tabla134567[[#This Row],[(g-media)^2]]*Tabla134567[[#This Row],[P(g)]])</f>
        <v>0</v>
      </c>
    </row>
    <row r="238" spans="11:16" x14ac:dyDescent="0.25">
      <c r="K238">
        <v>236</v>
      </c>
      <c r="L238">
        <v>0</v>
      </c>
      <c r="M238">
        <f>(Tabla134567[[#This Row],[Frecuencia]]/49)</f>
        <v>0</v>
      </c>
      <c r="N238">
        <f>(Tabla134567[[#This Row],[Dato]]-36.42857143)</f>
        <v>199.57142856999999</v>
      </c>
      <c r="O238">
        <f>(Tabla134567[[#This Row],[g-media]]^2)</f>
        <v>39828.755101470611</v>
      </c>
      <c r="P238">
        <f>(Tabla134567[[#This Row],[(g-media)^2]]*Tabla134567[[#This Row],[P(g)]])</f>
        <v>0</v>
      </c>
    </row>
    <row r="239" spans="11:16" x14ac:dyDescent="0.25">
      <c r="K239">
        <v>237</v>
      </c>
      <c r="L239">
        <v>0</v>
      </c>
      <c r="M239">
        <f>(Tabla134567[[#This Row],[Frecuencia]]/49)</f>
        <v>0</v>
      </c>
      <c r="N239">
        <f>(Tabla134567[[#This Row],[Dato]]-36.42857143)</f>
        <v>200.57142856999999</v>
      </c>
      <c r="O239">
        <f>(Tabla134567[[#This Row],[g-media]]^2)</f>
        <v>40228.897958610607</v>
      </c>
      <c r="P239">
        <f>(Tabla134567[[#This Row],[(g-media)^2]]*Tabla134567[[#This Row],[P(g)]])</f>
        <v>0</v>
      </c>
    </row>
    <row r="240" spans="11:16" x14ac:dyDescent="0.25">
      <c r="K240">
        <v>238</v>
      </c>
      <c r="L240">
        <v>0</v>
      </c>
      <c r="M240">
        <f>(Tabla134567[[#This Row],[Frecuencia]]/49)</f>
        <v>0</v>
      </c>
      <c r="N240">
        <f>(Tabla134567[[#This Row],[Dato]]-36.42857143)</f>
        <v>201.57142856999999</v>
      </c>
      <c r="O240">
        <f>(Tabla134567[[#This Row],[g-media]]^2)</f>
        <v>40631.04081575061</v>
      </c>
      <c r="P240">
        <f>(Tabla134567[[#This Row],[(g-media)^2]]*Tabla134567[[#This Row],[P(g)]])</f>
        <v>0</v>
      </c>
    </row>
    <row r="241" spans="11:16" x14ac:dyDescent="0.25">
      <c r="K241">
        <v>239</v>
      </c>
      <c r="L241">
        <v>0</v>
      </c>
      <c r="M241">
        <f>(Tabla134567[[#This Row],[Frecuencia]]/49)</f>
        <v>0</v>
      </c>
      <c r="N241">
        <f>(Tabla134567[[#This Row],[Dato]]-36.42857143)</f>
        <v>202.57142856999999</v>
      </c>
      <c r="O241">
        <f>(Tabla134567[[#This Row],[g-media]]^2)</f>
        <v>41035.183672890613</v>
      </c>
      <c r="P241">
        <f>(Tabla134567[[#This Row],[(g-media)^2]]*Tabla134567[[#This Row],[P(g)]])</f>
        <v>0</v>
      </c>
    </row>
    <row r="242" spans="11:16" x14ac:dyDescent="0.25">
      <c r="K242">
        <v>240</v>
      </c>
      <c r="L242">
        <v>0</v>
      </c>
      <c r="M242">
        <f>(Tabla134567[[#This Row],[Frecuencia]]/49)</f>
        <v>0</v>
      </c>
      <c r="N242">
        <f>(Tabla134567[[#This Row],[Dato]]-36.42857143)</f>
        <v>203.57142856999999</v>
      </c>
      <c r="O242">
        <f>(Tabla134567[[#This Row],[g-media]]^2)</f>
        <v>41441.326530030608</v>
      </c>
      <c r="P242">
        <f>(Tabla134567[[#This Row],[(g-media)^2]]*Tabla134567[[#This Row],[P(g)]])</f>
        <v>0</v>
      </c>
    </row>
    <row r="243" spans="11:16" x14ac:dyDescent="0.25">
      <c r="K243">
        <v>241</v>
      </c>
      <c r="L243">
        <v>0</v>
      </c>
      <c r="M243">
        <f>(Tabla134567[[#This Row],[Frecuencia]]/49)</f>
        <v>0</v>
      </c>
      <c r="N243">
        <f>(Tabla134567[[#This Row],[Dato]]-36.42857143)</f>
        <v>204.57142856999999</v>
      </c>
      <c r="O243">
        <f>(Tabla134567[[#This Row],[g-media]]^2)</f>
        <v>41849.469387170611</v>
      </c>
      <c r="P243">
        <f>(Tabla134567[[#This Row],[(g-media)^2]]*Tabla134567[[#This Row],[P(g)]])</f>
        <v>0</v>
      </c>
    </row>
    <row r="244" spans="11:16" x14ac:dyDescent="0.25">
      <c r="K244">
        <v>242</v>
      </c>
      <c r="L244">
        <v>0</v>
      </c>
      <c r="M244">
        <f>(Tabla134567[[#This Row],[Frecuencia]]/49)</f>
        <v>0</v>
      </c>
      <c r="N244">
        <f>(Tabla134567[[#This Row],[Dato]]-36.42857143)</f>
        <v>205.57142856999999</v>
      </c>
      <c r="O244">
        <f>(Tabla134567[[#This Row],[g-media]]^2)</f>
        <v>42259.612244310607</v>
      </c>
      <c r="P244">
        <f>(Tabla134567[[#This Row],[(g-media)^2]]*Tabla134567[[#This Row],[P(g)]])</f>
        <v>0</v>
      </c>
    </row>
    <row r="245" spans="11:16" x14ac:dyDescent="0.25">
      <c r="K245">
        <v>243</v>
      </c>
      <c r="L245">
        <v>0</v>
      </c>
      <c r="M245">
        <f>(Tabla134567[[#This Row],[Frecuencia]]/49)</f>
        <v>0</v>
      </c>
      <c r="N245">
        <f>(Tabla134567[[#This Row],[Dato]]-36.42857143)</f>
        <v>206.57142856999999</v>
      </c>
      <c r="O245">
        <f>(Tabla134567[[#This Row],[g-media]]^2)</f>
        <v>42671.75510145061</v>
      </c>
      <c r="P245">
        <f>(Tabla134567[[#This Row],[(g-media)^2]]*Tabla134567[[#This Row],[P(g)]])</f>
        <v>0</v>
      </c>
    </row>
    <row r="246" spans="11:16" x14ac:dyDescent="0.25">
      <c r="K246">
        <v>244</v>
      </c>
      <c r="L246">
        <v>0</v>
      </c>
      <c r="M246">
        <f>(Tabla134567[[#This Row],[Frecuencia]]/49)</f>
        <v>0</v>
      </c>
      <c r="N246">
        <f>(Tabla134567[[#This Row],[Dato]]-36.42857143)</f>
        <v>207.57142856999999</v>
      </c>
      <c r="O246">
        <f>(Tabla134567[[#This Row],[g-media]]^2)</f>
        <v>43085.897958590613</v>
      </c>
      <c r="P246">
        <f>(Tabla134567[[#This Row],[(g-media)^2]]*Tabla134567[[#This Row],[P(g)]])</f>
        <v>0</v>
      </c>
    </row>
    <row r="247" spans="11:16" x14ac:dyDescent="0.25">
      <c r="K247">
        <v>245</v>
      </c>
      <c r="L247">
        <v>0</v>
      </c>
      <c r="M247">
        <f>(Tabla134567[[#This Row],[Frecuencia]]/49)</f>
        <v>0</v>
      </c>
      <c r="N247">
        <f>(Tabla134567[[#This Row],[Dato]]-36.42857143)</f>
        <v>208.57142856999999</v>
      </c>
      <c r="O247">
        <f>(Tabla134567[[#This Row],[g-media]]^2)</f>
        <v>43502.040815730608</v>
      </c>
      <c r="P247">
        <f>(Tabla134567[[#This Row],[(g-media)^2]]*Tabla134567[[#This Row],[P(g)]])</f>
        <v>0</v>
      </c>
    </row>
    <row r="248" spans="11:16" x14ac:dyDescent="0.25">
      <c r="K248">
        <v>246</v>
      </c>
      <c r="L248">
        <v>0</v>
      </c>
      <c r="M248">
        <f>(Tabla134567[[#This Row],[Frecuencia]]/49)</f>
        <v>0</v>
      </c>
      <c r="N248">
        <f>(Tabla134567[[#This Row],[Dato]]-36.42857143)</f>
        <v>209.57142856999999</v>
      </c>
      <c r="O248">
        <f>(Tabla134567[[#This Row],[g-media]]^2)</f>
        <v>43920.183672870611</v>
      </c>
      <c r="P248">
        <f>(Tabla134567[[#This Row],[(g-media)^2]]*Tabla134567[[#This Row],[P(g)]])</f>
        <v>0</v>
      </c>
    </row>
    <row r="249" spans="11:16" x14ac:dyDescent="0.25">
      <c r="K249">
        <v>247</v>
      </c>
      <c r="L249">
        <v>0</v>
      </c>
      <c r="M249">
        <f>(Tabla134567[[#This Row],[Frecuencia]]/49)</f>
        <v>0</v>
      </c>
      <c r="N249">
        <f>(Tabla134567[[#This Row],[Dato]]-36.42857143)</f>
        <v>210.57142856999999</v>
      </c>
      <c r="O249">
        <f>(Tabla134567[[#This Row],[g-media]]^2)</f>
        <v>44340.326530010607</v>
      </c>
      <c r="P249">
        <f>(Tabla134567[[#This Row],[(g-media)^2]]*Tabla134567[[#This Row],[P(g)]])</f>
        <v>0</v>
      </c>
    </row>
    <row r="250" spans="11:16" x14ac:dyDescent="0.25">
      <c r="K250">
        <v>248</v>
      </c>
      <c r="L250">
        <v>0</v>
      </c>
      <c r="M250">
        <f>(Tabla134567[[#This Row],[Frecuencia]]/49)</f>
        <v>0</v>
      </c>
      <c r="N250">
        <f>(Tabla134567[[#This Row],[Dato]]-36.42857143)</f>
        <v>211.57142856999999</v>
      </c>
      <c r="O250">
        <f>(Tabla134567[[#This Row],[g-media]]^2)</f>
        <v>44762.46938715061</v>
      </c>
      <c r="P250">
        <f>(Tabla134567[[#This Row],[(g-media)^2]]*Tabla134567[[#This Row],[P(g)]])</f>
        <v>0</v>
      </c>
    </row>
    <row r="251" spans="11:16" x14ac:dyDescent="0.25">
      <c r="K251">
        <v>249</v>
      </c>
      <c r="L251">
        <v>0</v>
      </c>
      <c r="M251">
        <f>(Tabla134567[[#This Row],[Frecuencia]]/49)</f>
        <v>0</v>
      </c>
      <c r="N251">
        <f>(Tabla134567[[#This Row],[Dato]]-36.42857143)</f>
        <v>212.57142856999999</v>
      </c>
      <c r="O251">
        <f>(Tabla134567[[#This Row],[g-media]]^2)</f>
        <v>45186.612244290613</v>
      </c>
      <c r="P251">
        <f>(Tabla134567[[#This Row],[(g-media)^2]]*Tabla134567[[#This Row],[P(g)]])</f>
        <v>0</v>
      </c>
    </row>
    <row r="252" spans="11:16" x14ac:dyDescent="0.25">
      <c r="K252">
        <v>250</v>
      </c>
      <c r="L252">
        <v>0</v>
      </c>
      <c r="M252">
        <f>(Tabla134567[[#This Row],[Frecuencia]]/49)</f>
        <v>0</v>
      </c>
      <c r="N252">
        <f>(Tabla134567[[#This Row],[Dato]]-36.42857143)</f>
        <v>213.57142856999999</v>
      </c>
      <c r="O252">
        <f>(Tabla134567[[#This Row],[g-media]]^2)</f>
        <v>45612.755101430608</v>
      </c>
      <c r="P252">
        <f>(Tabla134567[[#This Row],[(g-media)^2]]*Tabla134567[[#This Row],[P(g)]])</f>
        <v>0</v>
      </c>
    </row>
    <row r="253" spans="11:16" x14ac:dyDescent="0.25">
      <c r="K253">
        <v>251</v>
      </c>
      <c r="L253">
        <v>0</v>
      </c>
      <c r="M253">
        <f>(Tabla134567[[#This Row],[Frecuencia]]/49)</f>
        <v>0</v>
      </c>
      <c r="N253">
        <f>(Tabla134567[[#This Row],[Dato]]-36.42857143)</f>
        <v>214.57142856999999</v>
      </c>
      <c r="O253">
        <f>(Tabla134567[[#This Row],[g-media]]^2)</f>
        <v>46040.897958570611</v>
      </c>
      <c r="P253">
        <f>(Tabla134567[[#This Row],[(g-media)^2]]*Tabla134567[[#This Row],[P(g)]])</f>
        <v>0</v>
      </c>
    </row>
    <row r="254" spans="11:16" x14ac:dyDescent="0.25">
      <c r="K254">
        <v>252</v>
      </c>
      <c r="L254">
        <v>0</v>
      </c>
      <c r="M254">
        <f>(Tabla134567[[#This Row],[Frecuencia]]/49)</f>
        <v>0</v>
      </c>
      <c r="N254">
        <f>(Tabla134567[[#This Row],[Dato]]-36.42857143)</f>
        <v>215.57142856999999</v>
      </c>
      <c r="O254">
        <f>(Tabla134567[[#This Row],[g-media]]^2)</f>
        <v>46471.040815710607</v>
      </c>
      <c r="P254">
        <f>(Tabla134567[[#This Row],[(g-media)^2]]*Tabla134567[[#This Row],[P(g)]])</f>
        <v>0</v>
      </c>
    </row>
    <row r="255" spans="11:16" x14ac:dyDescent="0.25">
      <c r="K255">
        <v>253</v>
      </c>
      <c r="L255">
        <v>0</v>
      </c>
      <c r="M255">
        <f>(Tabla134567[[#This Row],[Frecuencia]]/49)</f>
        <v>0</v>
      </c>
      <c r="N255">
        <f>(Tabla134567[[#This Row],[Dato]]-36.42857143)</f>
        <v>216.57142856999999</v>
      </c>
      <c r="O255">
        <f>(Tabla134567[[#This Row],[g-media]]^2)</f>
        <v>46903.18367285061</v>
      </c>
      <c r="P255">
        <f>(Tabla134567[[#This Row],[(g-media)^2]]*Tabla134567[[#This Row],[P(g)]])</f>
        <v>0</v>
      </c>
    </row>
    <row r="256" spans="11:16" x14ac:dyDescent="0.25">
      <c r="K256">
        <v>254</v>
      </c>
      <c r="L256">
        <v>0</v>
      </c>
      <c r="M256">
        <f>(Tabla134567[[#This Row],[Frecuencia]]/49)</f>
        <v>0</v>
      </c>
      <c r="N256">
        <f>(Tabla134567[[#This Row],[Dato]]-36.42857143)</f>
        <v>217.57142856999999</v>
      </c>
      <c r="O256">
        <f>(Tabla134567[[#This Row],[g-media]]^2)</f>
        <v>47337.326529990612</v>
      </c>
      <c r="P256">
        <f>(Tabla134567[[#This Row],[(g-media)^2]]*Tabla134567[[#This Row],[P(g)]])</f>
        <v>0</v>
      </c>
    </row>
    <row r="257" spans="11:16" x14ac:dyDescent="0.25">
      <c r="K257">
        <v>255</v>
      </c>
      <c r="L257">
        <v>0</v>
      </c>
      <c r="M257">
        <f>(Tabla134567[[#This Row],[Frecuencia]]/49)</f>
        <v>0</v>
      </c>
      <c r="N257">
        <f>(Tabla134567[[#This Row],[Dato]]-36.42857143)</f>
        <v>218.57142856999999</v>
      </c>
      <c r="O257">
        <f>(Tabla134567[[#This Row],[g-media]]^2)</f>
        <v>47773.469387130608</v>
      </c>
      <c r="P257">
        <f>(Tabla134567[[#This Row],[(g-media)^2]]*Tabla134567[[#This Row],[P(g)]])</f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Histograma</vt:lpstr>
      <vt:lpstr>SumaResta</vt:lpstr>
      <vt:lpstr>FiltroPromedio</vt:lpstr>
      <vt:lpstr>FiltroGuassiano</vt:lpstr>
      <vt:lpstr>ImagenOriginal</vt:lpstr>
      <vt:lpstr>FiltroMediana</vt:lpstr>
      <vt:lpstr>FiltroModa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Castro Cruces</dc:creator>
  <cp:lastModifiedBy>Jorge Eduardo Castro Cruces</cp:lastModifiedBy>
  <dcterms:created xsi:type="dcterms:W3CDTF">2020-10-20T19:03:16Z</dcterms:created>
  <dcterms:modified xsi:type="dcterms:W3CDTF">2020-11-25T19:05:47Z</dcterms:modified>
</cp:coreProperties>
</file>