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ESCOM\6to. Semestre\AnalisisImagenes\AjusteBrillo\"/>
    </mc:Choice>
  </mc:AlternateContent>
  <xr:revisionPtr revIDLastSave="0" documentId="13_ncr:1_{4FB30E8A-C067-4343-AE35-81E00F24DEE3}" xr6:coauthVersionLast="45" xr6:coauthVersionMax="45" xr10:uidLastSave="{00000000-0000-0000-0000-000000000000}"/>
  <bookViews>
    <workbookView xWindow="-120" yWindow="-120" windowWidth="20730" windowHeight="11280" activeTab="1" xr2:uid="{EC850674-8217-4DAF-A8DA-5BCBC6E99726}"/>
  </bookViews>
  <sheets>
    <sheet name="Histograma" sheetId="4" r:id="rId1"/>
    <sheet name="Expans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P220" i="6"/>
  <c r="P224" i="6"/>
  <c r="P228" i="6"/>
  <c r="P232" i="6"/>
  <c r="P236" i="6"/>
  <c r="P239" i="6"/>
  <c r="P240" i="6"/>
  <c r="P251" i="6"/>
  <c r="P252" i="6"/>
  <c r="P255" i="6"/>
  <c r="P256" i="6"/>
  <c r="P243" i="6"/>
  <c r="P247" i="6"/>
  <c r="N257" i="6"/>
  <c r="O257" i="6" s="1"/>
  <c r="O256" i="6"/>
  <c r="N256" i="6"/>
  <c r="O255" i="6"/>
  <c r="N255" i="6"/>
  <c r="O254" i="6"/>
  <c r="N254" i="6"/>
  <c r="P254" i="6"/>
  <c r="O253" i="6"/>
  <c r="N253" i="6"/>
  <c r="P253" i="6"/>
  <c r="O252" i="6"/>
  <c r="N252" i="6"/>
  <c r="O251" i="6"/>
  <c r="N251" i="6"/>
  <c r="O250" i="6"/>
  <c r="N250" i="6"/>
  <c r="P250" i="6"/>
  <c r="O249" i="6"/>
  <c r="N249" i="6"/>
  <c r="P249" i="6"/>
  <c r="O248" i="6"/>
  <c r="N248" i="6"/>
  <c r="P248" i="6"/>
  <c r="O247" i="6"/>
  <c r="N247" i="6"/>
  <c r="O246" i="6"/>
  <c r="N246" i="6"/>
  <c r="P246" i="6"/>
  <c r="O245" i="6"/>
  <c r="N245" i="6"/>
  <c r="P245" i="6"/>
  <c r="O244" i="6"/>
  <c r="N244" i="6"/>
  <c r="P244" i="6"/>
  <c r="O243" i="6"/>
  <c r="N243" i="6"/>
  <c r="O242" i="6"/>
  <c r="N242" i="6"/>
  <c r="P242" i="6"/>
  <c r="O241" i="6"/>
  <c r="N241" i="6"/>
  <c r="P241" i="6"/>
  <c r="O240" i="6"/>
  <c r="N240" i="6"/>
  <c r="O239" i="6"/>
  <c r="N239" i="6"/>
  <c r="O238" i="6"/>
  <c r="N238" i="6"/>
  <c r="P238" i="6"/>
  <c r="O237" i="6"/>
  <c r="N237" i="6"/>
  <c r="P237" i="6"/>
  <c r="O236" i="6"/>
  <c r="N236" i="6"/>
  <c r="O235" i="6"/>
  <c r="N235" i="6"/>
  <c r="P235" i="6"/>
  <c r="O234" i="6"/>
  <c r="N234" i="6"/>
  <c r="P234" i="6"/>
  <c r="O233" i="6"/>
  <c r="N233" i="6"/>
  <c r="P233" i="6"/>
  <c r="O232" i="6"/>
  <c r="N232" i="6"/>
  <c r="O231" i="6"/>
  <c r="N231" i="6"/>
  <c r="P231" i="6"/>
  <c r="O230" i="6"/>
  <c r="N230" i="6"/>
  <c r="P230" i="6"/>
  <c r="O229" i="6"/>
  <c r="N229" i="6"/>
  <c r="P229" i="6"/>
  <c r="O228" i="6"/>
  <c r="N228" i="6"/>
  <c r="O227" i="6"/>
  <c r="N227" i="6"/>
  <c r="P227" i="6"/>
  <c r="O226" i="6"/>
  <c r="N226" i="6"/>
  <c r="P226" i="6"/>
  <c r="O225" i="6"/>
  <c r="N225" i="6"/>
  <c r="P225" i="6"/>
  <c r="O224" i="6"/>
  <c r="N224" i="6"/>
  <c r="O223" i="6"/>
  <c r="N223" i="6"/>
  <c r="P223" i="6"/>
  <c r="O222" i="6"/>
  <c r="N222" i="6"/>
  <c r="P222" i="6"/>
  <c r="O221" i="6"/>
  <c r="N221" i="6"/>
  <c r="P221" i="6"/>
  <c r="O220" i="6"/>
  <c r="N220" i="6"/>
  <c r="O219" i="6"/>
  <c r="N219" i="6"/>
  <c r="P219" i="6"/>
  <c r="O218" i="6"/>
  <c r="N218" i="6"/>
  <c r="P218" i="6"/>
  <c r="O217" i="6"/>
  <c r="N217" i="6"/>
  <c r="P217" i="6"/>
  <c r="O216" i="6"/>
  <c r="N216" i="6"/>
  <c r="P216" i="6"/>
  <c r="O215" i="6"/>
  <c r="N215" i="6"/>
  <c r="P215" i="6"/>
  <c r="O214" i="6"/>
  <c r="N214" i="6"/>
  <c r="P214" i="6"/>
  <c r="O213" i="6"/>
  <c r="N213" i="6"/>
  <c r="P213" i="6"/>
  <c r="O212" i="6"/>
  <c r="N212" i="6"/>
  <c r="P212" i="6"/>
  <c r="O211" i="6"/>
  <c r="N211" i="6"/>
  <c r="P211" i="6"/>
  <c r="O210" i="6"/>
  <c r="N210" i="6"/>
  <c r="P210" i="6"/>
  <c r="O209" i="6"/>
  <c r="N209" i="6"/>
  <c r="P209" i="6"/>
  <c r="O208" i="6"/>
  <c r="N208" i="6"/>
  <c r="P208" i="6"/>
  <c r="O207" i="6"/>
  <c r="N207" i="6"/>
  <c r="P207" i="6"/>
  <c r="O206" i="6"/>
  <c r="N206" i="6"/>
  <c r="P206" i="6"/>
  <c r="O205" i="6"/>
  <c r="N205" i="6"/>
  <c r="P205" i="6"/>
  <c r="O204" i="6"/>
  <c r="N204" i="6"/>
  <c r="P204" i="6"/>
  <c r="O203" i="6"/>
  <c r="N203" i="6"/>
  <c r="P203" i="6"/>
  <c r="O202" i="6"/>
  <c r="N202" i="6"/>
  <c r="P202" i="6"/>
  <c r="O201" i="6"/>
  <c r="N201" i="6"/>
  <c r="P201" i="6"/>
  <c r="O200" i="6"/>
  <c r="N200" i="6"/>
  <c r="P200" i="6"/>
  <c r="O199" i="6"/>
  <c r="N199" i="6"/>
  <c r="P199" i="6"/>
  <c r="O198" i="6"/>
  <c r="N198" i="6"/>
  <c r="P198" i="6"/>
  <c r="O197" i="6"/>
  <c r="N197" i="6"/>
  <c r="P197" i="6"/>
  <c r="O196" i="6"/>
  <c r="N196" i="6"/>
  <c r="P196" i="6"/>
  <c r="O195" i="6"/>
  <c r="N195" i="6"/>
  <c r="P195" i="6"/>
  <c r="O194" i="6"/>
  <c r="N194" i="6"/>
  <c r="P194" i="6"/>
  <c r="O193" i="6"/>
  <c r="N193" i="6"/>
  <c r="P193" i="6"/>
  <c r="O192" i="6"/>
  <c r="N192" i="6"/>
  <c r="P192" i="6"/>
  <c r="O191" i="6"/>
  <c r="N191" i="6"/>
  <c r="P191" i="6"/>
  <c r="O190" i="6"/>
  <c r="N190" i="6"/>
  <c r="P190" i="6"/>
  <c r="O189" i="6"/>
  <c r="N189" i="6"/>
  <c r="P189" i="6"/>
  <c r="O188" i="6"/>
  <c r="N188" i="6"/>
  <c r="P188" i="6"/>
  <c r="O187" i="6"/>
  <c r="N187" i="6"/>
  <c r="P187" i="6"/>
  <c r="O186" i="6"/>
  <c r="N186" i="6"/>
  <c r="P186" i="6"/>
  <c r="O185" i="6"/>
  <c r="N185" i="6"/>
  <c r="P185" i="6"/>
  <c r="O184" i="6"/>
  <c r="N184" i="6"/>
  <c r="P184" i="6"/>
  <c r="O183" i="6"/>
  <c r="N183" i="6"/>
  <c r="P183" i="6"/>
  <c r="O182" i="6"/>
  <c r="N182" i="6"/>
  <c r="P182" i="6"/>
  <c r="O181" i="6"/>
  <c r="N181" i="6"/>
  <c r="P181" i="6"/>
  <c r="O180" i="6"/>
  <c r="N180" i="6"/>
  <c r="P180" i="6"/>
  <c r="O179" i="6"/>
  <c r="N179" i="6"/>
  <c r="P179" i="6"/>
  <c r="O178" i="6"/>
  <c r="N178" i="6"/>
  <c r="P178" i="6"/>
  <c r="O177" i="6"/>
  <c r="N177" i="6"/>
  <c r="P177" i="6"/>
  <c r="O176" i="6"/>
  <c r="N176" i="6"/>
  <c r="P176" i="6"/>
  <c r="N175" i="6"/>
  <c r="O175" i="6" s="1"/>
  <c r="P175" i="6" s="1"/>
  <c r="O174" i="6"/>
  <c r="N174" i="6"/>
  <c r="P174" i="6"/>
  <c r="O173" i="6"/>
  <c r="N173" i="6"/>
  <c r="P173" i="6"/>
  <c r="O172" i="6"/>
  <c r="N172" i="6"/>
  <c r="P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N160" i="6"/>
  <c r="O160" i="6" s="1"/>
  <c r="P160" i="6"/>
  <c r="N159" i="6"/>
  <c r="O159" i="6" s="1"/>
  <c r="P159" i="6" s="1"/>
  <c r="P158" i="6"/>
  <c r="N158" i="6"/>
  <c r="O158" i="6" s="1"/>
  <c r="N157" i="6"/>
  <c r="O157" i="6" s="1"/>
  <c r="P157" i="6" s="1"/>
  <c r="N156" i="6"/>
  <c r="O156" i="6" s="1"/>
  <c r="P156" i="6"/>
  <c r="N155" i="6"/>
  <c r="O155" i="6" s="1"/>
  <c r="P155" i="6" s="1"/>
  <c r="P154" i="6"/>
  <c r="N154" i="6"/>
  <c r="O154" i="6" s="1"/>
  <c r="N153" i="6"/>
  <c r="O153" i="6" s="1"/>
  <c r="P153" i="6" s="1"/>
  <c r="N152" i="6"/>
  <c r="O152" i="6" s="1"/>
  <c r="P152" i="6"/>
  <c r="O151" i="6"/>
  <c r="N151" i="6"/>
  <c r="P151" i="6"/>
  <c r="O150" i="6"/>
  <c r="N150" i="6"/>
  <c r="P150" i="6"/>
  <c r="O149" i="6"/>
  <c r="N149" i="6"/>
  <c r="P149" i="6"/>
  <c r="O148" i="6"/>
  <c r="N148" i="6"/>
  <c r="P148" i="6"/>
  <c r="O147" i="6"/>
  <c r="N147" i="6"/>
  <c r="P147" i="6"/>
  <c r="O146" i="6"/>
  <c r="N146" i="6"/>
  <c r="P146" i="6"/>
  <c r="O145" i="6"/>
  <c r="N145" i="6"/>
  <c r="P145" i="6"/>
  <c r="O144" i="6"/>
  <c r="N144" i="6"/>
  <c r="P144" i="6"/>
  <c r="O143" i="6"/>
  <c r="N143" i="6"/>
  <c r="P143" i="6"/>
  <c r="P142" i="6"/>
  <c r="N142" i="6"/>
  <c r="O142" i="6" s="1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N79" i="6"/>
  <c r="O79" i="6" s="1"/>
  <c r="P79" i="6" s="1"/>
  <c r="N78" i="6"/>
  <c r="O78" i="6" s="1"/>
  <c r="P78" i="6" s="1"/>
  <c r="N77" i="6"/>
  <c r="O77" i="6" s="1"/>
  <c r="P77" i="6" s="1"/>
  <c r="N76" i="6"/>
  <c r="O76" i="6" s="1"/>
  <c r="P76" i="6" s="1"/>
  <c r="N75" i="6"/>
  <c r="O75" i="6" s="1"/>
  <c r="P75" i="6" s="1"/>
  <c r="N74" i="6"/>
  <c r="O74" i="6" s="1"/>
  <c r="P74" i="6" s="1"/>
  <c r="N73" i="6"/>
  <c r="O73" i="6" s="1"/>
  <c r="P73" i="6" s="1"/>
  <c r="N72" i="6"/>
  <c r="O72" i="6" s="1"/>
  <c r="P72" i="6" s="1"/>
  <c r="N71" i="6"/>
  <c r="O71" i="6" s="1"/>
  <c r="P71" i="6" s="1"/>
  <c r="N70" i="6"/>
  <c r="O70" i="6" s="1"/>
  <c r="P70" i="6" s="1"/>
  <c r="N69" i="6"/>
  <c r="O69" i="6" s="1"/>
  <c r="P69" i="6" s="1"/>
  <c r="N68" i="6"/>
  <c r="O68" i="6" s="1"/>
  <c r="P68" i="6" s="1"/>
  <c r="N67" i="6"/>
  <c r="O67" i="6" s="1"/>
  <c r="P67" i="6" s="1"/>
  <c r="N66" i="6"/>
  <c r="O66" i="6" s="1"/>
  <c r="P66" i="6" s="1"/>
  <c r="N65" i="6"/>
  <c r="O65" i="6" s="1"/>
  <c r="P65" i="6" s="1"/>
  <c r="N64" i="6"/>
  <c r="O64" i="6" s="1"/>
  <c r="P64" i="6" s="1"/>
  <c r="N63" i="6"/>
  <c r="O63" i="6" s="1"/>
  <c r="P63" i="6" s="1"/>
  <c r="N62" i="6"/>
  <c r="O62" i="6" s="1"/>
  <c r="P62" i="6" s="1"/>
  <c r="N61" i="6"/>
  <c r="O61" i="6" s="1"/>
  <c r="P61" i="6" s="1"/>
  <c r="N60" i="6"/>
  <c r="O60" i="6" s="1"/>
  <c r="P60" i="6" s="1"/>
  <c r="N59" i="6"/>
  <c r="O59" i="6" s="1"/>
  <c r="P59" i="6" s="1"/>
  <c r="N58" i="6"/>
  <c r="O58" i="6" s="1"/>
  <c r="P58" i="6" s="1"/>
  <c r="N57" i="6"/>
  <c r="O57" i="6" s="1"/>
  <c r="P57" i="6" s="1"/>
  <c r="N56" i="6"/>
  <c r="O56" i="6" s="1"/>
  <c r="P56" i="6" s="1"/>
  <c r="N55" i="6"/>
  <c r="O55" i="6" s="1"/>
  <c r="P55" i="6" s="1"/>
  <c r="N54" i="6"/>
  <c r="O54" i="6" s="1"/>
  <c r="P54" i="6" s="1"/>
  <c r="N53" i="6"/>
  <c r="O53" i="6" s="1"/>
  <c r="P53" i="6" s="1"/>
  <c r="N52" i="6"/>
  <c r="O52" i="6" s="1"/>
  <c r="P52" i="6" s="1"/>
  <c r="N51" i="6"/>
  <c r="O51" i="6" s="1"/>
  <c r="P51" i="6" s="1"/>
  <c r="N50" i="6"/>
  <c r="O50" i="6" s="1"/>
  <c r="P50" i="6" s="1"/>
  <c r="N49" i="6"/>
  <c r="O49" i="6" s="1"/>
  <c r="P49" i="6" s="1"/>
  <c r="N48" i="6"/>
  <c r="O48" i="6" s="1"/>
  <c r="P48" i="6" s="1"/>
  <c r="N47" i="6"/>
  <c r="O47" i="6" s="1"/>
  <c r="P47" i="6" s="1"/>
  <c r="N46" i="6"/>
  <c r="O46" i="6" s="1"/>
  <c r="P46" i="6" s="1"/>
  <c r="N45" i="6"/>
  <c r="O45" i="6" s="1"/>
  <c r="P45" i="6" s="1"/>
  <c r="N44" i="6"/>
  <c r="O44" i="6" s="1"/>
  <c r="P44" i="6" s="1"/>
  <c r="N43" i="6"/>
  <c r="O43" i="6" s="1"/>
  <c r="P43" i="6" s="1"/>
  <c r="N42" i="6"/>
  <c r="O42" i="6" s="1"/>
  <c r="P42" i="6" s="1"/>
  <c r="N41" i="6"/>
  <c r="O41" i="6" s="1"/>
  <c r="P41" i="6" s="1"/>
  <c r="N40" i="6"/>
  <c r="O40" i="6" s="1"/>
  <c r="P40" i="6" s="1"/>
  <c r="N39" i="6"/>
  <c r="O39" i="6" s="1"/>
  <c r="P39" i="6" s="1"/>
  <c r="N38" i="6"/>
  <c r="O38" i="6" s="1"/>
  <c r="P38" i="6" s="1"/>
  <c r="N37" i="6"/>
  <c r="O37" i="6" s="1"/>
  <c r="P37" i="6" s="1"/>
  <c r="N36" i="6"/>
  <c r="O36" i="6" s="1"/>
  <c r="P36" i="6" s="1"/>
  <c r="N35" i="6"/>
  <c r="O35" i="6" s="1"/>
  <c r="P35" i="6" s="1"/>
  <c r="N34" i="6"/>
  <c r="O34" i="6" s="1"/>
  <c r="P34" i="6" s="1"/>
  <c r="N33" i="6"/>
  <c r="O33" i="6" s="1"/>
  <c r="P33" i="6" s="1"/>
  <c r="N32" i="6"/>
  <c r="O32" i="6" s="1"/>
  <c r="P32" i="6" s="1"/>
  <c r="N31" i="6"/>
  <c r="O31" i="6" s="1"/>
  <c r="P31" i="6" s="1"/>
  <c r="N30" i="6"/>
  <c r="O30" i="6" s="1"/>
  <c r="P30" i="6" s="1"/>
  <c r="N29" i="6"/>
  <c r="O29" i="6" s="1"/>
  <c r="P29" i="6" s="1"/>
  <c r="N28" i="6"/>
  <c r="O28" i="6" s="1"/>
  <c r="P28" i="6" s="1"/>
  <c r="N27" i="6"/>
  <c r="O27" i="6" s="1"/>
  <c r="P27" i="6" s="1"/>
  <c r="N26" i="6"/>
  <c r="O26" i="6" s="1"/>
  <c r="P26" i="6" s="1"/>
  <c r="N25" i="6"/>
  <c r="O25" i="6" s="1"/>
  <c r="P25" i="6" s="1"/>
  <c r="N24" i="6"/>
  <c r="O24" i="6" s="1"/>
  <c r="P24" i="6" s="1"/>
  <c r="N23" i="6"/>
  <c r="O23" i="6" s="1"/>
  <c r="P23" i="6" s="1"/>
  <c r="N22" i="6"/>
  <c r="O22" i="6" s="1"/>
  <c r="P22" i="6" s="1"/>
  <c r="N21" i="6"/>
  <c r="O21" i="6" s="1"/>
  <c r="P21" i="6" s="1"/>
  <c r="N20" i="6"/>
  <c r="O20" i="6" s="1"/>
  <c r="P20" i="6" s="1"/>
  <c r="N19" i="6"/>
  <c r="O19" i="6" s="1"/>
  <c r="P19" i="6" s="1"/>
  <c r="N18" i="6"/>
  <c r="O18" i="6" s="1"/>
  <c r="P18" i="6" s="1"/>
  <c r="N17" i="6"/>
  <c r="O17" i="6" s="1"/>
  <c r="P17" i="6" s="1"/>
  <c r="N16" i="6"/>
  <c r="O16" i="6" s="1"/>
  <c r="P16" i="6" s="1"/>
  <c r="N15" i="6"/>
  <c r="O15" i="6" s="1"/>
  <c r="P15" i="6" s="1"/>
  <c r="N14" i="6"/>
  <c r="O14" i="6" s="1"/>
  <c r="P14" i="6" s="1"/>
  <c r="N13" i="6"/>
  <c r="O13" i="6" s="1"/>
  <c r="P13" i="6" s="1"/>
  <c r="N12" i="6"/>
  <c r="O12" i="6" s="1"/>
  <c r="P12" i="6" s="1"/>
  <c r="N11" i="6"/>
  <c r="O11" i="6" s="1"/>
  <c r="P11" i="6" s="1"/>
  <c r="N10" i="6"/>
  <c r="O10" i="6" s="1"/>
  <c r="P10" i="6" s="1"/>
  <c r="N9" i="6"/>
  <c r="O9" i="6" s="1"/>
  <c r="P9" i="6" s="1"/>
  <c r="N8" i="6"/>
  <c r="O8" i="6" s="1"/>
  <c r="P8" i="6" s="1"/>
  <c r="N7" i="6"/>
  <c r="O7" i="6" s="1"/>
  <c r="P7" i="6" s="1"/>
  <c r="N6" i="6"/>
  <c r="O6" i="6" s="1"/>
  <c r="P6" i="6" s="1"/>
  <c r="N5" i="6"/>
  <c r="O5" i="6" s="1"/>
  <c r="P5" i="6" s="1"/>
  <c r="O4" i="6"/>
  <c r="P4" i="6" s="1"/>
  <c r="N4" i="6"/>
  <c r="S3" i="6"/>
  <c r="N3" i="6"/>
  <c r="O3" i="6" s="1"/>
  <c r="P3" i="6" s="1"/>
  <c r="S2" i="6"/>
  <c r="O2" i="6"/>
  <c r="P2" i="6" s="1"/>
  <c r="N2" i="6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M97" i="4"/>
  <c r="S3" i="4"/>
  <c r="S2" i="4"/>
  <c r="S4" i="6" l="1"/>
  <c r="P257" i="6"/>
  <c r="O2" i="4"/>
  <c r="P2" i="4" s="1"/>
  <c r="O3" i="4"/>
  <c r="O4" i="4"/>
  <c r="O5" i="4"/>
  <c r="O6" i="4"/>
  <c r="O7" i="4"/>
  <c r="O8" i="4"/>
  <c r="O9" i="4"/>
  <c r="O10" i="4"/>
  <c r="O11" i="4"/>
  <c r="O12" i="4"/>
  <c r="O13" i="4"/>
  <c r="O14" i="4"/>
  <c r="P14" i="4" s="1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36" i="4" s="1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M2" i="4"/>
  <c r="M3" i="4"/>
  <c r="P3" i="4" s="1"/>
  <c r="M4" i="4"/>
  <c r="P4" i="4" s="1"/>
  <c r="M5" i="4"/>
  <c r="P5" i="4" s="1"/>
  <c r="M6" i="4"/>
  <c r="P6" i="4" s="1"/>
  <c r="M7" i="4"/>
  <c r="P7" i="4" s="1"/>
  <c r="M8" i="4"/>
  <c r="P8" i="4" s="1"/>
  <c r="M9" i="4"/>
  <c r="P9" i="4" s="1"/>
  <c r="M10" i="4"/>
  <c r="P10" i="4" s="1"/>
  <c r="M11" i="4"/>
  <c r="P11" i="4" s="1"/>
  <c r="M12" i="4"/>
  <c r="P12" i="4" s="1"/>
  <c r="M13" i="4"/>
  <c r="P13" i="4" s="1"/>
  <c r="M14" i="4"/>
  <c r="M15" i="4"/>
  <c r="P15" i="4" s="1"/>
  <c r="M16" i="4"/>
  <c r="P16" i="4" s="1"/>
  <c r="M17" i="4"/>
  <c r="P17" i="4" s="1"/>
  <c r="M18" i="4"/>
  <c r="P18" i="4" s="1"/>
  <c r="M19" i="4"/>
  <c r="P19" i="4" s="1"/>
  <c r="M20" i="4"/>
  <c r="P20" i="4" s="1"/>
  <c r="M21" i="4"/>
  <c r="P21" i="4" s="1"/>
  <c r="M22" i="4"/>
  <c r="P22" i="4" s="1"/>
  <c r="M23" i="4"/>
  <c r="P23" i="4" s="1"/>
  <c r="M24" i="4"/>
  <c r="P24" i="4" s="1"/>
  <c r="M25" i="4"/>
  <c r="P25" i="4" s="1"/>
  <c r="M26" i="4"/>
  <c r="P26" i="4" s="1"/>
  <c r="M27" i="4"/>
  <c r="P27" i="4" s="1"/>
  <c r="M28" i="4"/>
  <c r="P28" i="4" s="1"/>
  <c r="M29" i="4"/>
  <c r="P29" i="4" s="1"/>
  <c r="M30" i="4"/>
  <c r="P30" i="4" s="1"/>
  <c r="M31" i="4"/>
  <c r="P31" i="4" s="1"/>
  <c r="M32" i="4"/>
  <c r="P32" i="4" s="1"/>
  <c r="M33" i="4"/>
  <c r="P33" i="4" s="1"/>
  <c r="M34" i="4"/>
  <c r="P34" i="4" s="1"/>
  <c r="M35" i="4"/>
  <c r="P35" i="4" s="1"/>
  <c r="M36" i="4"/>
  <c r="M37" i="4"/>
  <c r="P37" i="4" s="1"/>
  <c r="M38" i="4"/>
  <c r="P38" i="4" s="1"/>
  <c r="M39" i="4"/>
  <c r="P39" i="4" s="1"/>
  <c r="M40" i="4"/>
  <c r="P40" i="4" s="1"/>
  <c r="M41" i="4"/>
  <c r="P41" i="4" s="1"/>
  <c r="M42" i="4"/>
  <c r="P42" i="4" s="1"/>
  <c r="M43" i="4"/>
  <c r="P43" i="4" s="1"/>
  <c r="M44" i="4"/>
  <c r="P44" i="4" s="1"/>
  <c r="M45" i="4"/>
  <c r="P45" i="4" s="1"/>
  <c r="M46" i="4"/>
  <c r="P46" i="4" s="1"/>
  <c r="M47" i="4"/>
  <c r="P47" i="4" s="1"/>
  <c r="M48" i="4"/>
  <c r="P48" i="4" s="1"/>
  <c r="M49" i="4"/>
  <c r="P49" i="4" s="1"/>
  <c r="M50" i="4"/>
  <c r="P50" i="4" s="1"/>
  <c r="M51" i="4"/>
  <c r="P51" i="4" s="1"/>
  <c r="M52" i="4"/>
  <c r="P52" i="4" s="1"/>
  <c r="M53" i="4"/>
  <c r="P53" i="4" s="1"/>
  <c r="M54" i="4"/>
  <c r="P54" i="4" s="1"/>
  <c r="M55" i="4"/>
  <c r="P55" i="4" s="1"/>
  <c r="M56" i="4"/>
  <c r="P56" i="4" s="1"/>
  <c r="M57" i="4"/>
  <c r="P57" i="4" s="1"/>
  <c r="M58" i="4"/>
  <c r="P58" i="4" s="1"/>
  <c r="M59" i="4"/>
  <c r="P59" i="4" s="1"/>
  <c r="M60" i="4"/>
  <c r="P60" i="4" s="1"/>
  <c r="M61" i="4"/>
  <c r="P61" i="4" s="1"/>
  <c r="M62" i="4"/>
  <c r="P62" i="4" s="1"/>
  <c r="M63" i="4"/>
  <c r="P63" i="4" s="1"/>
  <c r="M64" i="4"/>
  <c r="P64" i="4" s="1"/>
  <c r="M65" i="4"/>
  <c r="P65" i="4" s="1"/>
  <c r="M66" i="4"/>
  <c r="P66" i="4" s="1"/>
  <c r="M67" i="4"/>
  <c r="P67" i="4" s="1"/>
  <c r="M68" i="4"/>
  <c r="P68" i="4" s="1"/>
  <c r="M69" i="4"/>
  <c r="P69" i="4" s="1"/>
  <c r="M70" i="4"/>
  <c r="P70" i="4" s="1"/>
  <c r="M71" i="4"/>
  <c r="P71" i="4" s="1"/>
  <c r="M72" i="4"/>
  <c r="P72" i="4" s="1"/>
  <c r="M73" i="4"/>
  <c r="P73" i="4" s="1"/>
  <c r="M74" i="4"/>
  <c r="P74" i="4" s="1"/>
  <c r="M75" i="4"/>
  <c r="P75" i="4" s="1"/>
  <c r="M76" i="4"/>
  <c r="P76" i="4" s="1"/>
  <c r="M77" i="4"/>
  <c r="P77" i="4" s="1"/>
  <c r="M78" i="4"/>
  <c r="P78" i="4" s="1"/>
  <c r="M79" i="4"/>
  <c r="P79" i="4" s="1"/>
  <c r="M80" i="4"/>
  <c r="P80" i="4" s="1"/>
  <c r="M81" i="4"/>
  <c r="P81" i="4" s="1"/>
  <c r="M82" i="4"/>
  <c r="P82" i="4" s="1"/>
  <c r="M83" i="4"/>
  <c r="P83" i="4" s="1"/>
  <c r="M84" i="4"/>
  <c r="P84" i="4" s="1"/>
  <c r="M85" i="4"/>
  <c r="P85" i="4" s="1"/>
  <c r="M86" i="4"/>
  <c r="P86" i="4" s="1"/>
  <c r="M87" i="4"/>
  <c r="P87" i="4" s="1"/>
  <c r="M88" i="4"/>
  <c r="P88" i="4" s="1"/>
  <c r="M89" i="4"/>
  <c r="P89" i="4" s="1"/>
  <c r="M90" i="4"/>
  <c r="P90" i="4" s="1"/>
  <c r="M91" i="4"/>
  <c r="P91" i="4" s="1"/>
  <c r="M92" i="4"/>
  <c r="P92" i="4" s="1"/>
  <c r="M93" i="4"/>
  <c r="P93" i="4" s="1"/>
  <c r="M94" i="4"/>
  <c r="P94" i="4" s="1"/>
  <c r="M95" i="4"/>
  <c r="P95" i="4" s="1"/>
  <c r="M96" i="4"/>
  <c r="P96" i="4" s="1"/>
  <c r="P97" i="4"/>
  <c r="M98" i="4"/>
  <c r="P98" i="4" s="1"/>
  <c r="M99" i="4"/>
  <c r="P99" i="4" s="1"/>
  <c r="M100" i="4"/>
  <c r="P100" i="4" s="1"/>
  <c r="M101" i="4"/>
  <c r="P101" i="4" s="1"/>
  <c r="M102" i="4"/>
  <c r="P102" i="4" s="1"/>
  <c r="M103" i="4"/>
  <c r="P103" i="4" s="1"/>
  <c r="M104" i="4"/>
  <c r="P104" i="4" s="1"/>
  <c r="M105" i="4"/>
  <c r="P105" i="4" s="1"/>
  <c r="M106" i="4"/>
  <c r="P106" i="4" s="1"/>
  <c r="M107" i="4"/>
  <c r="P107" i="4" s="1"/>
  <c r="M108" i="4"/>
  <c r="P108" i="4" s="1"/>
  <c r="M109" i="4"/>
  <c r="P109" i="4" s="1"/>
  <c r="M110" i="4"/>
  <c r="P110" i="4" s="1"/>
  <c r="M111" i="4"/>
  <c r="P111" i="4" s="1"/>
  <c r="M112" i="4"/>
  <c r="P112" i="4" s="1"/>
  <c r="M113" i="4"/>
  <c r="P113" i="4" s="1"/>
  <c r="M114" i="4"/>
  <c r="P114" i="4" s="1"/>
  <c r="M115" i="4"/>
  <c r="P115" i="4" s="1"/>
  <c r="M116" i="4"/>
  <c r="P116" i="4" s="1"/>
  <c r="M117" i="4"/>
  <c r="P117" i="4" s="1"/>
  <c r="M118" i="4"/>
  <c r="P118" i="4" s="1"/>
  <c r="M119" i="4"/>
  <c r="P119" i="4" s="1"/>
  <c r="M120" i="4"/>
  <c r="P120" i="4" s="1"/>
  <c r="M121" i="4"/>
  <c r="P121" i="4" s="1"/>
  <c r="M122" i="4"/>
  <c r="P122" i="4" s="1"/>
  <c r="M123" i="4"/>
  <c r="P123" i="4" s="1"/>
  <c r="M124" i="4"/>
  <c r="P124" i="4" s="1"/>
  <c r="M125" i="4"/>
  <c r="P125" i="4" s="1"/>
  <c r="M126" i="4"/>
  <c r="P126" i="4" s="1"/>
  <c r="M127" i="4"/>
  <c r="P127" i="4" s="1"/>
  <c r="M128" i="4"/>
  <c r="P128" i="4" s="1"/>
  <c r="M129" i="4"/>
  <c r="P129" i="4" s="1"/>
  <c r="M130" i="4"/>
  <c r="P130" i="4" s="1"/>
  <c r="M131" i="4"/>
  <c r="P131" i="4" s="1"/>
  <c r="M132" i="4"/>
  <c r="P132" i="4" s="1"/>
  <c r="M133" i="4"/>
  <c r="P133" i="4" s="1"/>
  <c r="M134" i="4"/>
  <c r="P134" i="4" s="1"/>
  <c r="M135" i="4"/>
  <c r="P135" i="4" s="1"/>
  <c r="M136" i="4"/>
  <c r="P136" i="4" s="1"/>
  <c r="M137" i="4"/>
  <c r="P137" i="4" s="1"/>
  <c r="M138" i="4"/>
  <c r="P138" i="4" s="1"/>
  <c r="M139" i="4"/>
  <c r="P139" i="4" s="1"/>
  <c r="M140" i="4"/>
  <c r="P140" i="4" s="1"/>
  <c r="M141" i="4"/>
  <c r="P141" i="4" s="1"/>
  <c r="M142" i="4"/>
  <c r="P142" i="4" s="1"/>
  <c r="M143" i="4"/>
  <c r="P143" i="4" s="1"/>
  <c r="M144" i="4"/>
  <c r="P144" i="4" s="1"/>
  <c r="M145" i="4"/>
  <c r="P145" i="4" s="1"/>
  <c r="M146" i="4"/>
  <c r="P146" i="4" s="1"/>
  <c r="M147" i="4"/>
  <c r="P147" i="4" s="1"/>
  <c r="M148" i="4"/>
  <c r="P148" i="4" s="1"/>
  <c r="M149" i="4"/>
  <c r="P149" i="4" s="1"/>
  <c r="M150" i="4"/>
  <c r="P150" i="4" s="1"/>
  <c r="M151" i="4"/>
  <c r="P151" i="4" s="1"/>
  <c r="M152" i="4"/>
  <c r="P152" i="4" s="1"/>
  <c r="M153" i="4"/>
  <c r="P153" i="4" s="1"/>
  <c r="M154" i="4"/>
  <c r="P154" i="4" s="1"/>
  <c r="M155" i="4"/>
  <c r="P155" i="4" s="1"/>
  <c r="M156" i="4"/>
  <c r="P156" i="4" s="1"/>
  <c r="M157" i="4"/>
  <c r="P157" i="4" s="1"/>
  <c r="M158" i="4"/>
  <c r="P158" i="4" s="1"/>
  <c r="M159" i="4"/>
  <c r="P159" i="4" s="1"/>
  <c r="M160" i="4"/>
  <c r="P160" i="4" s="1"/>
  <c r="M161" i="4"/>
  <c r="P161" i="4" s="1"/>
  <c r="M162" i="4"/>
  <c r="P162" i="4" s="1"/>
  <c r="M163" i="4"/>
  <c r="P163" i="4" s="1"/>
  <c r="M164" i="4"/>
  <c r="P164" i="4" s="1"/>
  <c r="M165" i="4"/>
  <c r="P165" i="4" s="1"/>
  <c r="M166" i="4"/>
  <c r="P166" i="4" s="1"/>
  <c r="M167" i="4"/>
  <c r="P167" i="4" s="1"/>
  <c r="M168" i="4"/>
  <c r="P168" i="4" s="1"/>
  <c r="M169" i="4"/>
  <c r="P169" i="4" s="1"/>
  <c r="M170" i="4"/>
  <c r="P170" i="4" s="1"/>
  <c r="M171" i="4"/>
  <c r="P171" i="4" s="1"/>
  <c r="M172" i="4"/>
  <c r="P172" i="4" s="1"/>
  <c r="M173" i="4"/>
  <c r="P173" i="4" s="1"/>
  <c r="M174" i="4"/>
  <c r="P174" i="4" s="1"/>
  <c r="M175" i="4"/>
  <c r="P175" i="4" s="1"/>
  <c r="M176" i="4"/>
  <c r="P176" i="4" s="1"/>
  <c r="M177" i="4"/>
  <c r="P177" i="4" s="1"/>
  <c r="M178" i="4"/>
  <c r="P178" i="4" s="1"/>
  <c r="M179" i="4"/>
  <c r="P179" i="4" s="1"/>
  <c r="M180" i="4"/>
  <c r="P180" i="4" s="1"/>
  <c r="M181" i="4"/>
  <c r="P181" i="4" s="1"/>
  <c r="M182" i="4"/>
  <c r="P182" i="4" s="1"/>
  <c r="M183" i="4"/>
  <c r="P183" i="4" s="1"/>
  <c r="M184" i="4"/>
  <c r="P184" i="4" s="1"/>
  <c r="M185" i="4"/>
  <c r="P185" i="4" s="1"/>
  <c r="M186" i="4"/>
  <c r="P186" i="4" s="1"/>
  <c r="M187" i="4"/>
  <c r="P187" i="4" s="1"/>
  <c r="M188" i="4"/>
  <c r="P188" i="4" s="1"/>
  <c r="M189" i="4"/>
  <c r="P189" i="4" s="1"/>
  <c r="M190" i="4"/>
  <c r="P190" i="4" s="1"/>
  <c r="M191" i="4"/>
  <c r="P191" i="4" s="1"/>
  <c r="M192" i="4"/>
  <c r="P192" i="4" s="1"/>
  <c r="M193" i="4"/>
  <c r="P193" i="4" s="1"/>
  <c r="M194" i="4"/>
  <c r="P194" i="4" s="1"/>
  <c r="M195" i="4"/>
  <c r="P195" i="4" s="1"/>
  <c r="M196" i="4"/>
  <c r="P196" i="4" s="1"/>
  <c r="M197" i="4"/>
  <c r="P197" i="4" s="1"/>
  <c r="M198" i="4"/>
  <c r="P198" i="4" s="1"/>
  <c r="M199" i="4"/>
  <c r="P199" i="4" s="1"/>
  <c r="M200" i="4"/>
  <c r="P200" i="4" s="1"/>
  <c r="M201" i="4"/>
  <c r="P201" i="4" s="1"/>
  <c r="M202" i="4"/>
  <c r="P202" i="4" s="1"/>
  <c r="M203" i="4"/>
  <c r="P203" i="4" s="1"/>
  <c r="M204" i="4"/>
  <c r="P204" i="4" s="1"/>
  <c r="M205" i="4"/>
  <c r="P205" i="4" s="1"/>
  <c r="M206" i="4"/>
  <c r="P206" i="4" s="1"/>
  <c r="M207" i="4"/>
  <c r="P207" i="4" s="1"/>
  <c r="M208" i="4"/>
  <c r="P208" i="4" s="1"/>
  <c r="M209" i="4"/>
  <c r="P209" i="4" s="1"/>
  <c r="M210" i="4"/>
  <c r="P210" i="4" s="1"/>
  <c r="M211" i="4"/>
  <c r="P211" i="4" s="1"/>
  <c r="M212" i="4"/>
  <c r="P212" i="4" s="1"/>
  <c r="M213" i="4"/>
  <c r="P213" i="4" s="1"/>
  <c r="M214" i="4"/>
  <c r="P214" i="4" s="1"/>
  <c r="M215" i="4"/>
  <c r="P215" i="4" s="1"/>
  <c r="M216" i="4"/>
  <c r="P216" i="4" s="1"/>
  <c r="M217" i="4"/>
  <c r="P217" i="4" s="1"/>
  <c r="M218" i="4"/>
  <c r="P218" i="4" s="1"/>
  <c r="M219" i="4"/>
  <c r="P219" i="4" s="1"/>
  <c r="M220" i="4"/>
  <c r="P220" i="4" s="1"/>
  <c r="M221" i="4"/>
  <c r="P221" i="4" s="1"/>
  <c r="M222" i="4"/>
  <c r="P222" i="4" s="1"/>
  <c r="M223" i="4"/>
  <c r="P223" i="4" s="1"/>
  <c r="M224" i="4"/>
  <c r="P224" i="4" s="1"/>
  <c r="M225" i="4"/>
  <c r="P225" i="4" s="1"/>
  <c r="M226" i="4"/>
  <c r="P226" i="4" s="1"/>
  <c r="M227" i="4"/>
  <c r="P227" i="4" s="1"/>
  <c r="M228" i="4"/>
  <c r="P228" i="4" s="1"/>
  <c r="M229" i="4"/>
  <c r="P229" i="4" s="1"/>
  <c r="M230" i="4"/>
  <c r="P230" i="4" s="1"/>
  <c r="M231" i="4"/>
  <c r="P231" i="4" s="1"/>
  <c r="M232" i="4"/>
  <c r="P232" i="4" s="1"/>
  <c r="M233" i="4"/>
  <c r="P233" i="4" s="1"/>
  <c r="M234" i="4"/>
  <c r="P234" i="4" s="1"/>
  <c r="M235" i="4"/>
  <c r="P235" i="4" s="1"/>
  <c r="M236" i="4"/>
  <c r="P236" i="4" s="1"/>
  <c r="M237" i="4"/>
  <c r="P237" i="4" s="1"/>
  <c r="M238" i="4"/>
  <c r="P238" i="4" s="1"/>
  <c r="M239" i="4"/>
  <c r="P239" i="4" s="1"/>
  <c r="M240" i="4"/>
  <c r="P240" i="4" s="1"/>
  <c r="M241" i="4"/>
  <c r="P241" i="4" s="1"/>
  <c r="M242" i="4"/>
  <c r="P242" i="4" s="1"/>
  <c r="M243" i="4"/>
  <c r="P243" i="4" s="1"/>
  <c r="M244" i="4"/>
  <c r="P244" i="4" s="1"/>
  <c r="M245" i="4"/>
  <c r="P245" i="4" s="1"/>
  <c r="M246" i="4"/>
  <c r="P246" i="4" s="1"/>
  <c r="M247" i="4"/>
  <c r="P247" i="4" s="1"/>
  <c r="M248" i="4"/>
  <c r="P248" i="4" s="1"/>
  <c r="M249" i="4"/>
  <c r="P249" i="4" s="1"/>
  <c r="M250" i="4"/>
  <c r="P250" i="4" s="1"/>
  <c r="M251" i="4"/>
  <c r="P251" i="4" s="1"/>
  <c r="M252" i="4"/>
  <c r="P252" i="4" s="1"/>
  <c r="M253" i="4"/>
  <c r="P253" i="4" s="1"/>
  <c r="M254" i="4"/>
  <c r="P254" i="4" s="1"/>
  <c r="M255" i="4"/>
  <c r="P255" i="4" s="1"/>
  <c r="M256" i="4"/>
  <c r="P256" i="4" s="1"/>
  <c r="M257" i="4"/>
  <c r="P257" i="4" s="1"/>
  <c r="S4" i="4" l="1"/>
</calcChain>
</file>

<file path=xl/sharedStrings.xml><?xml version="1.0" encoding="utf-8"?>
<sst xmlns="http://schemas.openxmlformats.org/spreadsheetml/2006/main" count="22" uniqueCount="12">
  <si>
    <t xml:space="preserve"> </t>
  </si>
  <si>
    <t>Dato</t>
  </si>
  <si>
    <t>Frecuencia</t>
  </si>
  <si>
    <t>P(g)</t>
  </si>
  <si>
    <t>g-media</t>
  </si>
  <si>
    <t>g=Valor de gris</t>
  </si>
  <si>
    <t>(g-media)^2</t>
  </si>
  <si>
    <t>((g-media)^2)P(g)</t>
  </si>
  <si>
    <t>Suma=</t>
  </si>
  <si>
    <t>Media=</t>
  </si>
  <si>
    <t>Varianza=</t>
  </si>
  <si>
    <t>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</si>
</sst>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Rockwel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Histograma!$L$2:$L$257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C26-B53D-05C5C43D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09647"/>
        <c:axId val="88372415"/>
      </c:barChart>
      <c:catAx>
        <c:axId val="872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372415"/>
        <c:crosses val="autoZero"/>
        <c:auto val="1"/>
        <c:lblAlgn val="ctr"/>
        <c:lblOffset val="100"/>
        <c:noMultiLvlLbl val="0"/>
      </c:catAx>
      <c:valAx>
        <c:axId val="883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Expansion!$K$2:$K$257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Expansion!$L$2:$L$257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F08-AAA8-06740C85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09647"/>
        <c:axId val="88372415"/>
      </c:barChart>
      <c:catAx>
        <c:axId val="872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372415"/>
        <c:crosses val="autoZero"/>
        <c:auto val="1"/>
        <c:lblAlgn val="ctr"/>
        <c:lblOffset val="100"/>
        <c:noMultiLvlLbl val="0"/>
      </c:catAx>
      <c:valAx>
        <c:axId val="883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5</xdr:row>
      <xdr:rowOff>19050</xdr:rowOff>
    </xdr:from>
    <xdr:to>
      <xdr:col>27</xdr:col>
      <xdr:colOff>704850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A736BC-BDAB-45B5-B918-E4AC6ACB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5</xdr:row>
      <xdr:rowOff>19050</xdr:rowOff>
    </xdr:from>
    <xdr:to>
      <xdr:col>27</xdr:col>
      <xdr:colOff>704850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36AA9-3534-4B43-8A04-F24463A5A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11</xdr:row>
      <xdr:rowOff>0</xdr:rowOff>
    </xdr:from>
    <xdr:to>
      <xdr:col>9</xdr:col>
      <xdr:colOff>302499</xdr:colOff>
      <xdr:row>13</xdr:row>
      <xdr:rowOff>68036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FB198F-317A-42D0-BD7A-DC340343B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762000" y="2204357"/>
          <a:ext cx="3350499" cy="44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26988-2422-4D9F-B75F-CFAB32B28A2A}" name="Tabla1" displayName="Tabla1" ref="K1:P257" totalsRowShown="0">
  <autoFilter ref="K1:P257" xr:uid="{A3D0842A-E6A1-4B7B-B74E-E414BAE9CF2E}"/>
  <tableColumns count="6">
    <tableColumn id="1" xr3:uid="{AFFBEDA4-39F5-4311-804D-FD7562C7DAF2}" name="Dato"/>
    <tableColumn id="2" xr3:uid="{2FF70407-23CB-471B-A34F-9FBCEE599317}" name="Frecuencia"/>
    <tableColumn id="3" xr3:uid="{F6712B42-1831-4EBD-8B63-61E7C9F1F6AD}" name="P(g)" dataDxfId="7">
      <calculatedColumnFormula>(Tabla1[[#This Row],[Frecuencia]]/64)</calculatedColumnFormula>
    </tableColumn>
    <tableColumn id="4" xr3:uid="{D45C3ED8-3F8B-4D16-801D-F36D9C926D24}" name="g-media" dataDxfId="4">
      <calculatedColumnFormula>(Tabla1[[#This Row],[Dato]]-106.3125)</calculatedColumnFormula>
    </tableColumn>
    <tableColumn id="5" xr3:uid="{C0B36C7D-BE47-441F-9C68-436560A9B577}" name="(g-media)^2" dataDxfId="6">
      <calculatedColumnFormula>(Tabla1[[#This Row],[g-media]]^2)</calculatedColumnFormula>
    </tableColumn>
    <tableColumn id="6" xr3:uid="{BE136A35-DB39-465E-915D-B21D91B9CE0F}" name="((g-media)^2)P(g)" dataDxfId="5">
      <calculatedColumnFormula>(Tabla1[[#This Row],[(g-media)^2]]*Tabla1[[#This Row],[P(g)]])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0B228-6154-4A56-8683-0A329B49C0FE}" name="Tabla13" displayName="Tabla13" ref="K1:P257" totalsRowShown="0">
  <autoFilter ref="K1:P257" xr:uid="{A3D0842A-E6A1-4B7B-B74E-E414BAE9CF2E}"/>
  <tableColumns count="6">
    <tableColumn id="1" xr3:uid="{2EB426F3-56E0-49A2-B317-CDE5253DB0EB}" name="Dato"/>
    <tableColumn id="2" xr3:uid="{F3FD589C-62B3-41E3-9DB0-9D18E1151C03}" name="Frecuencia"/>
    <tableColumn id="3" xr3:uid="{C3F111BE-CBE8-4467-A369-CDBE6FFB306F}" name="Expansion" dataDxfId="0">
      <calculatedColumnFormula>((0-12)/(172-72))*255</calculatedColumnFormula>
    </tableColumn>
    <tableColumn id="4" xr3:uid="{52525B3F-A00A-4B90-81E7-E7B3D1B8C929}" name="g-media" dataDxfId="3">
      <calculatedColumnFormula>(Tabla13[[#This Row],[Dato]]-106.3125)</calculatedColumnFormula>
    </tableColumn>
    <tableColumn id="5" xr3:uid="{9EB6E552-BBA2-4EC5-8CB1-29339A126E18}" name="(g-media)^2" dataDxfId="2">
      <calculatedColumnFormula>(Tabla13[[#This Row],[g-media]]^2)</calculatedColumnFormula>
    </tableColumn>
    <tableColumn id="6" xr3:uid="{1E3BD91F-29B6-4E98-85C9-90F1EBE96782}" name="((g-media)^2)P(g)" dataDxfId="1">
      <calculatedColumnFormula>(Tabla13[[#This Row],[(g-media)^2]]*Tabla13[[#This Row],[Expansion]])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A405-8797-4BBF-8BB5-6D965BA05667}">
  <dimension ref="B1:S257"/>
  <sheetViews>
    <sheetView zoomScale="70" zoomScaleNormal="70" workbookViewId="0">
      <selection activeCell="X35" sqref="X35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9.4257812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</cols>
  <sheetData>
    <row r="1" spans="2:19" x14ac:dyDescent="0.25"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7</v>
      </c>
      <c r="R1" s="2" t="s">
        <v>5</v>
      </c>
    </row>
    <row r="2" spans="2:19" ht="15.75" x14ac:dyDescent="0.25">
      <c r="B2" s="3">
        <v>159</v>
      </c>
      <c r="C2" s="3">
        <v>120</v>
      </c>
      <c r="D2" s="3">
        <v>103</v>
      </c>
      <c r="E2" s="3">
        <v>132</v>
      </c>
      <c r="F2" s="3">
        <v>96</v>
      </c>
      <c r="G2" s="3">
        <v>68</v>
      </c>
      <c r="H2" s="3">
        <v>42</v>
      </c>
      <c r="I2" s="3">
        <v>49</v>
      </c>
      <c r="K2">
        <v>0</v>
      </c>
      <c r="L2">
        <v>0</v>
      </c>
      <c r="M2">
        <f>(Tabla1[[#This Row],[Frecuencia]]/64)</f>
        <v>0</v>
      </c>
      <c r="N2">
        <f>(Tabla1[[#This Row],[Dato]]-106.3125)</f>
        <v>-106.3125</v>
      </c>
      <c r="O2">
        <f>(Tabla1[[#This Row],[g-media]]^2)</f>
        <v>11302.34765625</v>
      </c>
      <c r="P2">
        <f>(Tabla1[[#This Row],[(g-media)^2]]*Tabla1[[#This Row],[P(g)]])</f>
        <v>0</v>
      </c>
      <c r="R2" s="1" t="s">
        <v>8</v>
      </c>
      <c r="S2">
        <f>SUM(B2:I9)</f>
        <v>6804</v>
      </c>
    </row>
    <row r="3" spans="2:19" ht="15.75" x14ac:dyDescent="0.25">
      <c r="B3" s="3">
        <v>134</v>
      </c>
      <c r="C3" s="3">
        <v>105</v>
      </c>
      <c r="D3" s="3">
        <v>71</v>
      </c>
      <c r="E3" s="3">
        <v>82</v>
      </c>
      <c r="F3" s="3">
        <v>121</v>
      </c>
      <c r="G3" s="3">
        <v>80</v>
      </c>
      <c r="H3" s="3">
        <v>51</v>
      </c>
      <c r="I3" s="3">
        <v>12</v>
      </c>
      <c r="K3">
        <v>1</v>
      </c>
      <c r="L3">
        <v>0</v>
      </c>
      <c r="M3">
        <f>(Tabla1[[#This Row],[Frecuencia]]/64)</f>
        <v>0</v>
      </c>
      <c r="N3">
        <f>(Tabla1[[#This Row],[Dato]]-106.3125)</f>
        <v>-105.3125</v>
      </c>
      <c r="O3">
        <f>(Tabla1[[#This Row],[g-media]]^2)</f>
        <v>11090.72265625</v>
      </c>
      <c r="P3">
        <f>(Tabla1[[#This Row],[(g-media)^2]]*Tabla1[[#This Row],[P(g)]])</f>
        <v>0</v>
      </c>
      <c r="R3" s="1" t="s">
        <v>9</v>
      </c>
      <c r="S3">
        <f>AVERAGE(B2:I9)</f>
        <v>106.3125</v>
      </c>
    </row>
    <row r="4" spans="2:19" ht="15.75" x14ac:dyDescent="0.25">
      <c r="B4" s="3">
        <v>105</v>
      </c>
      <c r="C4" s="3">
        <v>98</v>
      </c>
      <c r="D4" s="3">
        <v>86</v>
      </c>
      <c r="E4" s="3">
        <v>82</v>
      </c>
      <c r="F4" s="3">
        <v>106</v>
      </c>
      <c r="G4" s="3">
        <v>83</v>
      </c>
      <c r="H4" s="3">
        <v>76</v>
      </c>
      <c r="I4" s="3">
        <v>17</v>
      </c>
      <c r="K4">
        <v>2</v>
      </c>
      <c r="L4">
        <v>0</v>
      </c>
      <c r="M4">
        <f>(Tabla1[[#This Row],[Frecuencia]]/64)</f>
        <v>0</v>
      </c>
      <c r="N4">
        <f>(Tabla1[[#This Row],[Dato]]-106.3125)</f>
        <v>-104.3125</v>
      </c>
      <c r="O4">
        <f>(Tabla1[[#This Row],[g-media]]^2)</f>
        <v>10881.09765625</v>
      </c>
      <c r="P4">
        <f>(Tabla1[[#This Row],[(g-media)^2]]*Tabla1[[#This Row],[P(g)]])</f>
        <v>0</v>
      </c>
      <c r="R4" s="1" t="s">
        <v>10</v>
      </c>
      <c r="S4">
        <f>SUM(Tabla1[((g-media)^2)P(g)])</f>
        <v>1394.83984375</v>
      </c>
    </row>
    <row r="5" spans="2:19" ht="15.75" x14ac:dyDescent="0.25">
      <c r="B5" s="3">
        <v>122</v>
      </c>
      <c r="C5" s="3">
        <v>100</v>
      </c>
      <c r="D5" s="3">
        <v>88</v>
      </c>
      <c r="E5" s="3">
        <v>141</v>
      </c>
      <c r="F5" s="3">
        <v>142</v>
      </c>
      <c r="G5" s="3">
        <v>111</v>
      </c>
      <c r="H5" s="3">
        <v>87</v>
      </c>
      <c r="I5" s="3">
        <v>33</v>
      </c>
      <c r="K5">
        <v>3</v>
      </c>
      <c r="L5">
        <v>0</v>
      </c>
      <c r="M5">
        <f>(Tabla1[[#This Row],[Frecuencia]]/64)</f>
        <v>0</v>
      </c>
      <c r="N5">
        <f>(Tabla1[[#This Row],[Dato]]-106.3125)</f>
        <v>-103.3125</v>
      </c>
      <c r="O5">
        <f>(Tabla1[[#This Row],[g-media]]^2)</f>
        <v>10673.47265625</v>
      </c>
      <c r="P5">
        <f>(Tabla1[[#This Row],[(g-media)^2]]*Tabla1[[#This Row],[P(g)]])</f>
        <v>0</v>
      </c>
    </row>
    <row r="6" spans="2:19" ht="15.75" x14ac:dyDescent="0.25">
      <c r="B6" s="3">
        <v>149</v>
      </c>
      <c r="C6" s="3">
        <v>110</v>
      </c>
      <c r="D6" s="3">
        <v>137</v>
      </c>
      <c r="E6" s="3">
        <v>168</v>
      </c>
      <c r="F6" s="3">
        <v>161</v>
      </c>
      <c r="G6" s="3">
        <v>132</v>
      </c>
      <c r="H6" s="3">
        <v>96</v>
      </c>
      <c r="I6" s="3">
        <v>56</v>
      </c>
      <c r="K6">
        <v>4</v>
      </c>
      <c r="L6">
        <v>0</v>
      </c>
      <c r="M6">
        <f>(Tabla1[[#This Row],[Frecuencia]]/64)</f>
        <v>0</v>
      </c>
      <c r="N6">
        <f>(Tabla1[[#This Row],[Dato]]-106.3125)</f>
        <v>-102.3125</v>
      </c>
      <c r="O6">
        <f>(Tabla1[[#This Row],[g-media]]^2)</f>
        <v>10467.84765625</v>
      </c>
      <c r="P6">
        <f>(Tabla1[[#This Row],[(g-media)^2]]*Tabla1[[#This Row],[P(g)]])</f>
        <v>0</v>
      </c>
    </row>
    <row r="7" spans="2:19" ht="15.75" x14ac:dyDescent="0.25">
      <c r="B7" s="3">
        <v>159</v>
      </c>
      <c r="C7" s="3">
        <v>124</v>
      </c>
      <c r="D7" s="3">
        <v>151</v>
      </c>
      <c r="E7" s="3">
        <v>167</v>
      </c>
      <c r="F7" s="3">
        <v>158</v>
      </c>
      <c r="G7" s="3">
        <v>138</v>
      </c>
      <c r="H7" s="3">
        <v>108</v>
      </c>
      <c r="I7" s="3">
        <v>80</v>
      </c>
      <c r="K7">
        <v>5</v>
      </c>
      <c r="L7">
        <v>0</v>
      </c>
      <c r="M7">
        <f>(Tabla1[[#This Row],[Frecuencia]]/64)</f>
        <v>0</v>
      </c>
      <c r="N7">
        <f>(Tabla1[[#This Row],[Dato]]-106.3125)</f>
        <v>-101.3125</v>
      </c>
      <c r="O7">
        <f>(Tabla1[[#This Row],[g-media]]^2)</f>
        <v>10264.22265625</v>
      </c>
      <c r="P7">
        <f>(Tabla1[[#This Row],[(g-media)^2]]*Tabla1[[#This Row],[P(g)]])</f>
        <v>0</v>
      </c>
    </row>
    <row r="8" spans="2:19" ht="15.75" x14ac:dyDescent="0.25">
      <c r="B8" s="3">
        <v>172</v>
      </c>
      <c r="C8" s="3">
        <v>124</v>
      </c>
      <c r="D8" s="3">
        <v>141</v>
      </c>
      <c r="E8" s="3">
        <v>138</v>
      </c>
      <c r="F8" s="3">
        <v>108</v>
      </c>
      <c r="G8" s="3">
        <v>116</v>
      </c>
      <c r="H8" s="3">
        <v>114</v>
      </c>
      <c r="I8" s="3">
        <v>84</v>
      </c>
      <c r="K8">
        <v>6</v>
      </c>
      <c r="L8">
        <v>0</v>
      </c>
      <c r="M8">
        <f>(Tabla1[[#This Row],[Frecuencia]]/64)</f>
        <v>0</v>
      </c>
      <c r="N8">
        <f>(Tabla1[[#This Row],[Dato]]-106.3125)</f>
        <v>-100.3125</v>
      </c>
      <c r="O8">
        <f>(Tabla1[[#This Row],[g-media]]^2)</f>
        <v>10062.59765625</v>
      </c>
      <c r="P8">
        <f>(Tabla1[[#This Row],[(g-media)^2]]*Tabla1[[#This Row],[P(g)]])</f>
        <v>0</v>
      </c>
    </row>
    <row r="9" spans="2:19" ht="15.75" x14ac:dyDescent="0.25">
      <c r="B9" s="3">
        <v>167</v>
      </c>
      <c r="C9" s="3">
        <v>106</v>
      </c>
      <c r="D9" s="3">
        <v>118</v>
      </c>
      <c r="E9" s="3">
        <v>111</v>
      </c>
      <c r="F9" s="3">
        <v>54</v>
      </c>
      <c r="G9" s="3">
        <v>70</v>
      </c>
      <c r="H9" s="3">
        <v>95</v>
      </c>
      <c r="I9" s="3">
        <v>90</v>
      </c>
      <c r="K9">
        <v>7</v>
      </c>
      <c r="L9">
        <v>0</v>
      </c>
      <c r="M9">
        <f>(Tabla1[[#This Row],[Frecuencia]]/64)</f>
        <v>0</v>
      </c>
      <c r="N9">
        <f>(Tabla1[[#This Row],[Dato]]-106.3125)</f>
        <v>-99.3125</v>
      </c>
      <c r="O9">
        <f>(Tabla1[[#This Row],[g-media]]^2)</f>
        <v>9862.97265625</v>
      </c>
      <c r="P9">
        <f>(Tabla1[[#This Row],[(g-media)^2]]*Tabla1[[#This Row],[P(g)]])</f>
        <v>0</v>
      </c>
    </row>
    <row r="10" spans="2:19" x14ac:dyDescent="0.25">
      <c r="K10">
        <v>8</v>
      </c>
      <c r="L10">
        <v>0</v>
      </c>
      <c r="M10">
        <f>(Tabla1[[#This Row],[Frecuencia]]/64)</f>
        <v>0</v>
      </c>
      <c r="N10">
        <f>(Tabla1[[#This Row],[Dato]]-106.3125)</f>
        <v>-98.3125</v>
      </c>
      <c r="O10">
        <f>(Tabla1[[#This Row],[g-media]]^2)</f>
        <v>9665.34765625</v>
      </c>
      <c r="P10">
        <f>(Tabla1[[#This Row],[(g-media)^2]]*Tabla1[[#This Row],[P(g)]])</f>
        <v>0</v>
      </c>
    </row>
    <row r="11" spans="2:19" x14ac:dyDescent="0.25">
      <c r="K11">
        <v>9</v>
      </c>
      <c r="L11">
        <v>0</v>
      </c>
      <c r="M11">
        <f>(Tabla1[[#This Row],[Frecuencia]]/64)</f>
        <v>0</v>
      </c>
      <c r="N11">
        <f>(Tabla1[[#This Row],[Dato]]-106.3125)</f>
        <v>-97.3125</v>
      </c>
      <c r="O11">
        <f>(Tabla1[[#This Row],[g-media]]^2)</f>
        <v>9469.72265625</v>
      </c>
      <c r="P11">
        <f>(Tabla1[[#This Row],[(g-media)^2]]*Tabla1[[#This Row],[P(g)]])</f>
        <v>0</v>
      </c>
    </row>
    <row r="12" spans="2:19" x14ac:dyDescent="0.25">
      <c r="K12">
        <v>10</v>
      </c>
      <c r="L12">
        <v>0</v>
      </c>
      <c r="M12">
        <f>(Tabla1[[#This Row],[Frecuencia]]/64)</f>
        <v>0</v>
      </c>
      <c r="N12">
        <f>(Tabla1[[#This Row],[Dato]]-106.3125)</f>
        <v>-96.3125</v>
      </c>
      <c r="O12">
        <f>(Tabla1[[#This Row],[g-media]]^2)</f>
        <v>9276.09765625</v>
      </c>
      <c r="P12">
        <f>(Tabla1[[#This Row],[(g-media)^2]]*Tabla1[[#This Row],[P(g)]])</f>
        <v>0</v>
      </c>
    </row>
    <row r="13" spans="2:19" x14ac:dyDescent="0.25">
      <c r="K13">
        <v>11</v>
      </c>
      <c r="L13">
        <v>0</v>
      </c>
      <c r="M13">
        <f>(Tabla1[[#This Row],[Frecuencia]]/64)</f>
        <v>0</v>
      </c>
      <c r="N13">
        <f>(Tabla1[[#This Row],[Dato]]-106.3125)</f>
        <v>-95.3125</v>
      </c>
      <c r="O13">
        <f>(Tabla1[[#This Row],[g-media]]^2)</f>
        <v>9084.47265625</v>
      </c>
      <c r="P13">
        <f>(Tabla1[[#This Row],[(g-media)^2]]*Tabla1[[#This Row],[P(g)]])</f>
        <v>0</v>
      </c>
    </row>
    <row r="14" spans="2:19" x14ac:dyDescent="0.25">
      <c r="K14">
        <v>12</v>
      </c>
      <c r="L14">
        <v>1</v>
      </c>
      <c r="M14">
        <f>(Tabla1[[#This Row],[Frecuencia]]/64)</f>
        <v>1.5625E-2</v>
      </c>
      <c r="N14">
        <f>(Tabla1[[#This Row],[Dato]]-106.3125)</f>
        <v>-94.3125</v>
      </c>
      <c r="O14">
        <f>(Tabla1[[#This Row],[g-media]]^2)</f>
        <v>8894.84765625</v>
      </c>
      <c r="P14">
        <f>(Tabla1[[#This Row],[(g-media)^2]]*Tabla1[[#This Row],[P(g)]])</f>
        <v>138.98199462890625</v>
      </c>
    </row>
    <row r="15" spans="2:19" x14ac:dyDescent="0.25">
      <c r="K15">
        <v>13</v>
      </c>
      <c r="L15">
        <v>0</v>
      </c>
      <c r="M15">
        <f>(Tabla1[[#This Row],[Frecuencia]]/64)</f>
        <v>0</v>
      </c>
      <c r="N15">
        <f>(Tabla1[[#This Row],[Dato]]-106.3125)</f>
        <v>-93.3125</v>
      </c>
      <c r="O15">
        <f>(Tabla1[[#This Row],[g-media]]^2)</f>
        <v>8707.22265625</v>
      </c>
      <c r="P15">
        <f>(Tabla1[[#This Row],[(g-media)^2]]*Tabla1[[#This Row],[P(g)]])</f>
        <v>0</v>
      </c>
    </row>
    <row r="16" spans="2:19" x14ac:dyDescent="0.25">
      <c r="K16">
        <v>14</v>
      </c>
      <c r="L16">
        <v>0</v>
      </c>
      <c r="M16">
        <f>(Tabla1[[#This Row],[Frecuencia]]/64)</f>
        <v>0</v>
      </c>
      <c r="N16">
        <f>(Tabla1[[#This Row],[Dato]]-106.3125)</f>
        <v>-92.3125</v>
      </c>
      <c r="O16">
        <f>(Tabla1[[#This Row],[g-media]]^2)</f>
        <v>8521.59765625</v>
      </c>
      <c r="P16">
        <f>(Tabla1[[#This Row],[(g-media)^2]]*Tabla1[[#This Row],[P(g)]])</f>
        <v>0</v>
      </c>
    </row>
    <row r="17" spans="11:16" x14ac:dyDescent="0.25">
      <c r="K17">
        <v>15</v>
      </c>
      <c r="L17">
        <v>0</v>
      </c>
      <c r="M17">
        <f>(Tabla1[[#This Row],[Frecuencia]]/64)</f>
        <v>0</v>
      </c>
      <c r="N17">
        <f>(Tabla1[[#This Row],[Dato]]-106.3125)</f>
        <v>-91.3125</v>
      </c>
      <c r="O17">
        <f>(Tabla1[[#This Row],[g-media]]^2)</f>
        <v>8337.97265625</v>
      </c>
      <c r="P17">
        <f>(Tabla1[[#This Row],[(g-media)^2]]*Tabla1[[#This Row],[P(g)]])</f>
        <v>0</v>
      </c>
    </row>
    <row r="18" spans="11:16" x14ac:dyDescent="0.25">
      <c r="K18">
        <v>16</v>
      </c>
      <c r="L18">
        <v>0</v>
      </c>
      <c r="M18">
        <f>(Tabla1[[#This Row],[Frecuencia]]/64)</f>
        <v>0</v>
      </c>
      <c r="N18">
        <f>(Tabla1[[#This Row],[Dato]]-106.3125)</f>
        <v>-90.3125</v>
      </c>
      <c r="O18">
        <f>(Tabla1[[#This Row],[g-media]]^2)</f>
        <v>8156.34765625</v>
      </c>
      <c r="P18">
        <f>(Tabla1[[#This Row],[(g-media)^2]]*Tabla1[[#This Row],[P(g)]])</f>
        <v>0</v>
      </c>
    </row>
    <row r="19" spans="11:16" x14ac:dyDescent="0.25">
      <c r="K19">
        <v>17</v>
      </c>
      <c r="L19">
        <v>1</v>
      </c>
      <c r="M19">
        <f>(Tabla1[[#This Row],[Frecuencia]]/64)</f>
        <v>1.5625E-2</v>
      </c>
      <c r="N19">
        <f>(Tabla1[[#This Row],[Dato]]-106.3125)</f>
        <v>-89.3125</v>
      </c>
      <c r="O19">
        <f>(Tabla1[[#This Row],[g-media]]^2)</f>
        <v>7976.72265625</v>
      </c>
      <c r="P19">
        <f>(Tabla1[[#This Row],[(g-media)^2]]*Tabla1[[#This Row],[P(g)]])</f>
        <v>124.63629150390625</v>
      </c>
    </row>
    <row r="20" spans="11:16" x14ac:dyDescent="0.25">
      <c r="K20">
        <v>18</v>
      </c>
      <c r="L20">
        <v>0</v>
      </c>
      <c r="M20">
        <f>(Tabla1[[#This Row],[Frecuencia]]/64)</f>
        <v>0</v>
      </c>
      <c r="N20">
        <f>(Tabla1[[#This Row],[Dato]]-106.3125)</f>
        <v>-88.3125</v>
      </c>
      <c r="O20">
        <f>(Tabla1[[#This Row],[g-media]]^2)</f>
        <v>7799.09765625</v>
      </c>
      <c r="P20">
        <f>(Tabla1[[#This Row],[(g-media)^2]]*Tabla1[[#This Row],[P(g)]])</f>
        <v>0</v>
      </c>
    </row>
    <row r="21" spans="11:16" x14ac:dyDescent="0.25">
      <c r="K21">
        <v>19</v>
      </c>
      <c r="L21">
        <v>0</v>
      </c>
      <c r="M21">
        <f>(Tabla1[[#This Row],[Frecuencia]]/64)</f>
        <v>0</v>
      </c>
      <c r="N21">
        <f>(Tabla1[[#This Row],[Dato]]-106.3125)</f>
        <v>-87.3125</v>
      </c>
      <c r="O21">
        <f>(Tabla1[[#This Row],[g-media]]^2)</f>
        <v>7623.47265625</v>
      </c>
      <c r="P21">
        <f>(Tabla1[[#This Row],[(g-media)^2]]*Tabla1[[#This Row],[P(g)]])</f>
        <v>0</v>
      </c>
    </row>
    <row r="22" spans="11:16" x14ac:dyDescent="0.25">
      <c r="K22">
        <v>20</v>
      </c>
      <c r="L22">
        <v>0</v>
      </c>
      <c r="M22">
        <f>(Tabla1[[#This Row],[Frecuencia]]/64)</f>
        <v>0</v>
      </c>
      <c r="N22">
        <f>(Tabla1[[#This Row],[Dato]]-106.3125)</f>
        <v>-86.3125</v>
      </c>
      <c r="O22">
        <f>(Tabla1[[#This Row],[g-media]]^2)</f>
        <v>7449.84765625</v>
      </c>
      <c r="P22">
        <f>(Tabla1[[#This Row],[(g-media)^2]]*Tabla1[[#This Row],[P(g)]])</f>
        <v>0</v>
      </c>
    </row>
    <row r="23" spans="11:16" x14ac:dyDescent="0.25">
      <c r="K23">
        <v>21</v>
      </c>
      <c r="L23">
        <v>0</v>
      </c>
      <c r="M23">
        <f>(Tabla1[[#This Row],[Frecuencia]]/64)</f>
        <v>0</v>
      </c>
      <c r="N23">
        <f>(Tabla1[[#This Row],[Dato]]-106.3125)</f>
        <v>-85.3125</v>
      </c>
      <c r="O23">
        <f>(Tabla1[[#This Row],[g-media]]^2)</f>
        <v>7278.22265625</v>
      </c>
      <c r="P23">
        <f>(Tabla1[[#This Row],[(g-media)^2]]*Tabla1[[#This Row],[P(g)]])</f>
        <v>0</v>
      </c>
    </row>
    <row r="24" spans="11:16" x14ac:dyDescent="0.25">
      <c r="K24">
        <v>22</v>
      </c>
      <c r="L24">
        <v>0</v>
      </c>
      <c r="M24">
        <f>(Tabla1[[#This Row],[Frecuencia]]/64)</f>
        <v>0</v>
      </c>
      <c r="N24">
        <f>(Tabla1[[#This Row],[Dato]]-106.3125)</f>
        <v>-84.3125</v>
      </c>
      <c r="O24">
        <f>(Tabla1[[#This Row],[g-media]]^2)</f>
        <v>7108.59765625</v>
      </c>
      <c r="P24">
        <f>(Tabla1[[#This Row],[(g-media)^2]]*Tabla1[[#This Row],[P(g)]])</f>
        <v>0</v>
      </c>
    </row>
    <row r="25" spans="11:16" x14ac:dyDescent="0.25">
      <c r="K25">
        <v>23</v>
      </c>
      <c r="L25">
        <v>0</v>
      </c>
      <c r="M25">
        <f>(Tabla1[[#This Row],[Frecuencia]]/64)</f>
        <v>0</v>
      </c>
      <c r="N25">
        <f>(Tabla1[[#This Row],[Dato]]-106.3125)</f>
        <v>-83.3125</v>
      </c>
      <c r="O25">
        <f>(Tabla1[[#This Row],[g-media]]^2)</f>
        <v>6940.97265625</v>
      </c>
      <c r="P25">
        <f>(Tabla1[[#This Row],[(g-media)^2]]*Tabla1[[#This Row],[P(g)]])</f>
        <v>0</v>
      </c>
    </row>
    <row r="26" spans="11:16" x14ac:dyDescent="0.25">
      <c r="K26">
        <v>24</v>
      </c>
      <c r="L26">
        <v>0</v>
      </c>
      <c r="M26">
        <f>(Tabla1[[#This Row],[Frecuencia]]/64)</f>
        <v>0</v>
      </c>
      <c r="N26">
        <f>(Tabla1[[#This Row],[Dato]]-106.3125)</f>
        <v>-82.3125</v>
      </c>
      <c r="O26">
        <f>(Tabla1[[#This Row],[g-media]]^2)</f>
        <v>6775.34765625</v>
      </c>
      <c r="P26">
        <f>(Tabla1[[#This Row],[(g-media)^2]]*Tabla1[[#This Row],[P(g)]])</f>
        <v>0</v>
      </c>
    </row>
    <row r="27" spans="11:16" x14ac:dyDescent="0.25">
      <c r="K27">
        <v>25</v>
      </c>
      <c r="L27">
        <v>0</v>
      </c>
      <c r="M27">
        <f>(Tabla1[[#This Row],[Frecuencia]]/64)</f>
        <v>0</v>
      </c>
      <c r="N27">
        <f>(Tabla1[[#This Row],[Dato]]-106.3125)</f>
        <v>-81.3125</v>
      </c>
      <c r="O27">
        <f>(Tabla1[[#This Row],[g-media]]^2)</f>
        <v>6611.72265625</v>
      </c>
      <c r="P27">
        <f>(Tabla1[[#This Row],[(g-media)^2]]*Tabla1[[#This Row],[P(g)]])</f>
        <v>0</v>
      </c>
    </row>
    <row r="28" spans="11:16" x14ac:dyDescent="0.25">
      <c r="K28">
        <v>26</v>
      </c>
      <c r="L28">
        <v>0</v>
      </c>
      <c r="M28">
        <f>(Tabla1[[#This Row],[Frecuencia]]/64)</f>
        <v>0</v>
      </c>
      <c r="N28">
        <f>(Tabla1[[#This Row],[Dato]]-106.3125)</f>
        <v>-80.3125</v>
      </c>
      <c r="O28">
        <f>(Tabla1[[#This Row],[g-media]]^2)</f>
        <v>6450.09765625</v>
      </c>
      <c r="P28">
        <f>(Tabla1[[#This Row],[(g-media)^2]]*Tabla1[[#This Row],[P(g)]])</f>
        <v>0</v>
      </c>
    </row>
    <row r="29" spans="11:16" x14ac:dyDescent="0.25">
      <c r="K29">
        <v>27</v>
      </c>
      <c r="L29">
        <v>0</v>
      </c>
      <c r="M29">
        <f>(Tabla1[[#This Row],[Frecuencia]]/64)</f>
        <v>0</v>
      </c>
      <c r="N29">
        <f>(Tabla1[[#This Row],[Dato]]-106.3125)</f>
        <v>-79.3125</v>
      </c>
      <c r="O29">
        <f>(Tabla1[[#This Row],[g-media]]^2)</f>
        <v>6290.47265625</v>
      </c>
      <c r="P29">
        <f>(Tabla1[[#This Row],[(g-media)^2]]*Tabla1[[#This Row],[P(g)]])</f>
        <v>0</v>
      </c>
    </row>
    <row r="30" spans="11:16" x14ac:dyDescent="0.25">
      <c r="K30">
        <v>28</v>
      </c>
      <c r="L30">
        <v>0</v>
      </c>
      <c r="M30">
        <f>(Tabla1[[#This Row],[Frecuencia]]/64)</f>
        <v>0</v>
      </c>
      <c r="N30">
        <f>(Tabla1[[#This Row],[Dato]]-106.3125)</f>
        <v>-78.3125</v>
      </c>
      <c r="O30">
        <f>(Tabla1[[#This Row],[g-media]]^2)</f>
        <v>6132.84765625</v>
      </c>
      <c r="P30">
        <f>(Tabla1[[#This Row],[(g-media)^2]]*Tabla1[[#This Row],[P(g)]])</f>
        <v>0</v>
      </c>
    </row>
    <row r="31" spans="11:16" x14ac:dyDescent="0.25">
      <c r="K31">
        <v>29</v>
      </c>
      <c r="L31">
        <v>0</v>
      </c>
      <c r="M31">
        <f>(Tabla1[[#This Row],[Frecuencia]]/64)</f>
        <v>0</v>
      </c>
      <c r="N31">
        <f>(Tabla1[[#This Row],[Dato]]-106.3125)</f>
        <v>-77.3125</v>
      </c>
      <c r="O31">
        <f>(Tabla1[[#This Row],[g-media]]^2)</f>
        <v>5977.22265625</v>
      </c>
      <c r="P31">
        <f>(Tabla1[[#This Row],[(g-media)^2]]*Tabla1[[#This Row],[P(g)]])</f>
        <v>0</v>
      </c>
    </row>
    <row r="32" spans="11:16" x14ac:dyDescent="0.25">
      <c r="K32">
        <v>30</v>
      </c>
      <c r="L32">
        <v>0</v>
      </c>
      <c r="M32">
        <f>(Tabla1[[#This Row],[Frecuencia]]/64)</f>
        <v>0</v>
      </c>
      <c r="N32">
        <f>(Tabla1[[#This Row],[Dato]]-106.3125)</f>
        <v>-76.3125</v>
      </c>
      <c r="O32">
        <f>(Tabla1[[#This Row],[g-media]]^2)</f>
        <v>5823.59765625</v>
      </c>
      <c r="P32">
        <f>(Tabla1[[#This Row],[(g-media)^2]]*Tabla1[[#This Row],[P(g)]])</f>
        <v>0</v>
      </c>
    </row>
    <row r="33" spans="11:16" x14ac:dyDescent="0.25">
      <c r="K33">
        <v>31</v>
      </c>
      <c r="L33">
        <v>0</v>
      </c>
      <c r="M33">
        <f>(Tabla1[[#This Row],[Frecuencia]]/64)</f>
        <v>0</v>
      </c>
      <c r="N33">
        <f>(Tabla1[[#This Row],[Dato]]-106.3125)</f>
        <v>-75.3125</v>
      </c>
      <c r="O33">
        <f>(Tabla1[[#This Row],[g-media]]^2)</f>
        <v>5671.97265625</v>
      </c>
      <c r="P33">
        <f>(Tabla1[[#This Row],[(g-media)^2]]*Tabla1[[#This Row],[P(g)]])</f>
        <v>0</v>
      </c>
    </row>
    <row r="34" spans="11:16" x14ac:dyDescent="0.25">
      <c r="K34">
        <v>32</v>
      </c>
      <c r="L34">
        <v>0</v>
      </c>
      <c r="M34">
        <f>(Tabla1[[#This Row],[Frecuencia]]/64)</f>
        <v>0</v>
      </c>
      <c r="N34">
        <f>(Tabla1[[#This Row],[Dato]]-106.3125)</f>
        <v>-74.3125</v>
      </c>
      <c r="O34">
        <f>(Tabla1[[#This Row],[g-media]]^2)</f>
        <v>5522.34765625</v>
      </c>
      <c r="P34">
        <f>(Tabla1[[#This Row],[(g-media)^2]]*Tabla1[[#This Row],[P(g)]])</f>
        <v>0</v>
      </c>
    </row>
    <row r="35" spans="11:16" x14ac:dyDescent="0.25">
      <c r="K35">
        <v>33</v>
      </c>
      <c r="L35">
        <v>1</v>
      </c>
      <c r="M35">
        <f>(Tabla1[[#This Row],[Frecuencia]]/64)</f>
        <v>1.5625E-2</v>
      </c>
      <c r="N35">
        <f>(Tabla1[[#This Row],[Dato]]-106.3125)</f>
        <v>-73.3125</v>
      </c>
      <c r="O35">
        <f>(Tabla1[[#This Row],[g-media]]^2)</f>
        <v>5374.72265625</v>
      </c>
      <c r="P35">
        <f>(Tabla1[[#This Row],[(g-media)^2]]*Tabla1[[#This Row],[P(g)]])</f>
        <v>83.98004150390625</v>
      </c>
    </row>
    <row r="36" spans="11:16" x14ac:dyDescent="0.25">
      <c r="K36">
        <v>34</v>
      </c>
      <c r="L36">
        <v>0</v>
      </c>
      <c r="M36">
        <f>(Tabla1[[#This Row],[Frecuencia]]/64)</f>
        <v>0</v>
      </c>
      <c r="N36">
        <f>(Tabla1[[#This Row],[Dato]]-106.3125)</f>
        <v>-72.3125</v>
      </c>
      <c r="O36">
        <f>(Tabla1[[#This Row],[g-media]]^2)</f>
        <v>5229.09765625</v>
      </c>
      <c r="P36">
        <f>(Tabla1[[#This Row],[(g-media)^2]]*Tabla1[[#This Row],[P(g)]])</f>
        <v>0</v>
      </c>
    </row>
    <row r="37" spans="11:16" x14ac:dyDescent="0.25">
      <c r="K37">
        <v>35</v>
      </c>
      <c r="L37">
        <v>0</v>
      </c>
      <c r="M37">
        <f>(Tabla1[[#This Row],[Frecuencia]]/64)</f>
        <v>0</v>
      </c>
      <c r="N37">
        <f>(Tabla1[[#This Row],[Dato]]-106.3125)</f>
        <v>-71.3125</v>
      </c>
      <c r="O37">
        <f>(Tabla1[[#This Row],[g-media]]^2)</f>
        <v>5085.47265625</v>
      </c>
      <c r="P37">
        <f>(Tabla1[[#This Row],[(g-media)^2]]*Tabla1[[#This Row],[P(g)]])</f>
        <v>0</v>
      </c>
    </row>
    <row r="38" spans="11:16" x14ac:dyDescent="0.25">
      <c r="K38">
        <v>36</v>
      </c>
      <c r="L38">
        <v>0</v>
      </c>
      <c r="M38">
        <f>(Tabla1[[#This Row],[Frecuencia]]/64)</f>
        <v>0</v>
      </c>
      <c r="N38">
        <f>(Tabla1[[#This Row],[Dato]]-106.3125)</f>
        <v>-70.3125</v>
      </c>
      <c r="O38">
        <f>(Tabla1[[#This Row],[g-media]]^2)</f>
        <v>4943.84765625</v>
      </c>
      <c r="P38">
        <f>(Tabla1[[#This Row],[(g-media)^2]]*Tabla1[[#This Row],[P(g)]])</f>
        <v>0</v>
      </c>
    </row>
    <row r="39" spans="11:16" x14ac:dyDescent="0.25">
      <c r="K39">
        <v>37</v>
      </c>
      <c r="L39">
        <v>0</v>
      </c>
      <c r="M39">
        <f>(Tabla1[[#This Row],[Frecuencia]]/64)</f>
        <v>0</v>
      </c>
      <c r="N39">
        <f>(Tabla1[[#This Row],[Dato]]-106.3125)</f>
        <v>-69.3125</v>
      </c>
      <c r="O39">
        <f>(Tabla1[[#This Row],[g-media]]^2)</f>
        <v>4804.22265625</v>
      </c>
      <c r="P39">
        <f>(Tabla1[[#This Row],[(g-media)^2]]*Tabla1[[#This Row],[P(g)]])</f>
        <v>0</v>
      </c>
    </row>
    <row r="40" spans="11:16" x14ac:dyDescent="0.25">
      <c r="K40">
        <v>38</v>
      </c>
      <c r="L40">
        <v>0</v>
      </c>
      <c r="M40">
        <f>(Tabla1[[#This Row],[Frecuencia]]/64)</f>
        <v>0</v>
      </c>
      <c r="N40">
        <f>(Tabla1[[#This Row],[Dato]]-106.3125)</f>
        <v>-68.3125</v>
      </c>
      <c r="O40">
        <f>(Tabla1[[#This Row],[g-media]]^2)</f>
        <v>4666.59765625</v>
      </c>
      <c r="P40">
        <f>(Tabla1[[#This Row],[(g-media)^2]]*Tabla1[[#This Row],[P(g)]])</f>
        <v>0</v>
      </c>
    </row>
    <row r="41" spans="11:16" x14ac:dyDescent="0.25">
      <c r="K41">
        <v>39</v>
      </c>
      <c r="L41">
        <v>0</v>
      </c>
      <c r="M41">
        <f>(Tabla1[[#This Row],[Frecuencia]]/64)</f>
        <v>0</v>
      </c>
      <c r="N41">
        <f>(Tabla1[[#This Row],[Dato]]-106.3125)</f>
        <v>-67.3125</v>
      </c>
      <c r="O41">
        <f>(Tabla1[[#This Row],[g-media]]^2)</f>
        <v>4530.97265625</v>
      </c>
      <c r="P41">
        <f>(Tabla1[[#This Row],[(g-media)^2]]*Tabla1[[#This Row],[P(g)]])</f>
        <v>0</v>
      </c>
    </row>
    <row r="42" spans="11:16" x14ac:dyDescent="0.25">
      <c r="K42">
        <v>40</v>
      </c>
      <c r="L42">
        <v>0</v>
      </c>
      <c r="M42">
        <f>(Tabla1[[#This Row],[Frecuencia]]/64)</f>
        <v>0</v>
      </c>
      <c r="N42">
        <f>(Tabla1[[#This Row],[Dato]]-106.3125)</f>
        <v>-66.3125</v>
      </c>
      <c r="O42">
        <f>(Tabla1[[#This Row],[g-media]]^2)</f>
        <v>4397.34765625</v>
      </c>
      <c r="P42">
        <f>(Tabla1[[#This Row],[(g-media)^2]]*Tabla1[[#This Row],[P(g)]])</f>
        <v>0</v>
      </c>
    </row>
    <row r="43" spans="11:16" x14ac:dyDescent="0.25">
      <c r="K43">
        <v>41</v>
      </c>
      <c r="L43">
        <v>0</v>
      </c>
      <c r="M43">
        <f>(Tabla1[[#This Row],[Frecuencia]]/64)</f>
        <v>0</v>
      </c>
      <c r="N43">
        <f>(Tabla1[[#This Row],[Dato]]-106.3125)</f>
        <v>-65.3125</v>
      </c>
      <c r="O43">
        <f>(Tabla1[[#This Row],[g-media]]^2)</f>
        <v>4265.72265625</v>
      </c>
      <c r="P43">
        <f>(Tabla1[[#This Row],[(g-media)^2]]*Tabla1[[#This Row],[P(g)]])</f>
        <v>0</v>
      </c>
    </row>
    <row r="44" spans="11:16" x14ac:dyDescent="0.25">
      <c r="K44">
        <v>42</v>
      </c>
      <c r="L44">
        <v>1</v>
      </c>
      <c r="M44">
        <f>(Tabla1[[#This Row],[Frecuencia]]/64)</f>
        <v>1.5625E-2</v>
      </c>
      <c r="N44">
        <f>(Tabla1[[#This Row],[Dato]]-106.3125)</f>
        <v>-64.3125</v>
      </c>
      <c r="O44">
        <f>(Tabla1[[#This Row],[g-media]]^2)</f>
        <v>4136.09765625</v>
      </c>
      <c r="P44">
        <f>(Tabla1[[#This Row],[(g-media)^2]]*Tabla1[[#This Row],[P(g)]])</f>
        <v>64.62652587890625</v>
      </c>
    </row>
    <row r="45" spans="11:16" x14ac:dyDescent="0.25">
      <c r="K45">
        <v>43</v>
      </c>
      <c r="L45">
        <v>0</v>
      </c>
      <c r="M45">
        <f>(Tabla1[[#This Row],[Frecuencia]]/64)</f>
        <v>0</v>
      </c>
      <c r="N45">
        <f>(Tabla1[[#This Row],[Dato]]-106.3125)</f>
        <v>-63.3125</v>
      </c>
      <c r="O45">
        <f>(Tabla1[[#This Row],[g-media]]^2)</f>
        <v>4008.47265625</v>
      </c>
      <c r="P45">
        <f>(Tabla1[[#This Row],[(g-media)^2]]*Tabla1[[#This Row],[P(g)]])</f>
        <v>0</v>
      </c>
    </row>
    <row r="46" spans="11:16" x14ac:dyDescent="0.25">
      <c r="K46">
        <v>44</v>
      </c>
      <c r="L46">
        <v>0</v>
      </c>
      <c r="M46">
        <f>(Tabla1[[#This Row],[Frecuencia]]/64)</f>
        <v>0</v>
      </c>
      <c r="N46">
        <f>(Tabla1[[#This Row],[Dato]]-106.3125)</f>
        <v>-62.3125</v>
      </c>
      <c r="O46">
        <f>(Tabla1[[#This Row],[g-media]]^2)</f>
        <v>3882.84765625</v>
      </c>
      <c r="P46">
        <f>(Tabla1[[#This Row],[(g-media)^2]]*Tabla1[[#This Row],[P(g)]])</f>
        <v>0</v>
      </c>
    </row>
    <row r="47" spans="11:16" x14ac:dyDescent="0.25">
      <c r="K47">
        <v>45</v>
      </c>
      <c r="L47">
        <v>0</v>
      </c>
      <c r="M47">
        <f>(Tabla1[[#This Row],[Frecuencia]]/64)</f>
        <v>0</v>
      </c>
      <c r="N47">
        <f>(Tabla1[[#This Row],[Dato]]-106.3125)</f>
        <v>-61.3125</v>
      </c>
      <c r="O47">
        <f>(Tabla1[[#This Row],[g-media]]^2)</f>
        <v>3759.22265625</v>
      </c>
      <c r="P47">
        <f>(Tabla1[[#This Row],[(g-media)^2]]*Tabla1[[#This Row],[P(g)]])</f>
        <v>0</v>
      </c>
    </row>
    <row r="48" spans="11:16" x14ac:dyDescent="0.25">
      <c r="K48">
        <v>46</v>
      </c>
      <c r="L48">
        <v>0</v>
      </c>
      <c r="M48">
        <f>(Tabla1[[#This Row],[Frecuencia]]/64)</f>
        <v>0</v>
      </c>
      <c r="N48">
        <f>(Tabla1[[#This Row],[Dato]]-106.3125)</f>
        <v>-60.3125</v>
      </c>
      <c r="O48">
        <f>(Tabla1[[#This Row],[g-media]]^2)</f>
        <v>3637.59765625</v>
      </c>
      <c r="P48">
        <f>(Tabla1[[#This Row],[(g-media)^2]]*Tabla1[[#This Row],[P(g)]])</f>
        <v>0</v>
      </c>
    </row>
    <row r="49" spans="11:16" x14ac:dyDescent="0.25">
      <c r="K49">
        <v>47</v>
      </c>
      <c r="L49">
        <v>0</v>
      </c>
      <c r="M49">
        <f>(Tabla1[[#This Row],[Frecuencia]]/64)</f>
        <v>0</v>
      </c>
      <c r="N49">
        <f>(Tabla1[[#This Row],[Dato]]-106.3125)</f>
        <v>-59.3125</v>
      </c>
      <c r="O49">
        <f>(Tabla1[[#This Row],[g-media]]^2)</f>
        <v>3517.97265625</v>
      </c>
      <c r="P49">
        <f>(Tabla1[[#This Row],[(g-media)^2]]*Tabla1[[#This Row],[P(g)]])</f>
        <v>0</v>
      </c>
    </row>
    <row r="50" spans="11:16" x14ac:dyDescent="0.25">
      <c r="K50">
        <v>48</v>
      </c>
      <c r="L50">
        <v>0</v>
      </c>
      <c r="M50">
        <f>(Tabla1[[#This Row],[Frecuencia]]/64)</f>
        <v>0</v>
      </c>
      <c r="N50">
        <f>(Tabla1[[#This Row],[Dato]]-106.3125)</f>
        <v>-58.3125</v>
      </c>
      <c r="O50">
        <f>(Tabla1[[#This Row],[g-media]]^2)</f>
        <v>3400.34765625</v>
      </c>
      <c r="P50">
        <f>(Tabla1[[#This Row],[(g-media)^2]]*Tabla1[[#This Row],[P(g)]])</f>
        <v>0</v>
      </c>
    </row>
    <row r="51" spans="11:16" x14ac:dyDescent="0.25">
      <c r="K51">
        <v>49</v>
      </c>
      <c r="L51">
        <v>1</v>
      </c>
      <c r="M51">
        <f>(Tabla1[[#This Row],[Frecuencia]]/64)</f>
        <v>1.5625E-2</v>
      </c>
      <c r="N51">
        <f>(Tabla1[[#This Row],[Dato]]-106.3125)</f>
        <v>-57.3125</v>
      </c>
      <c r="O51">
        <f>(Tabla1[[#This Row],[g-media]]^2)</f>
        <v>3284.72265625</v>
      </c>
      <c r="P51">
        <f>(Tabla1[[#This Row],[(g-media)^2]]*Tabla1[[#This Row],[P(g)]])</f>
        <v>51.32379150390625</v>
      </c>
    </row>
    <row r="52" spans="11:16" x14ac:dyDescent="0.25">
      <c r="K52">
        <v>50</v>
      </c>
      <c r="L52">
        <v>0</v>
      </c>
      <c r="M52">
        <f>(Tabla1[[#This Row],[Frecuencia]]/64)</f>
        <v>0</v>
      </c>
      <c r="N52">
        <f>(Tabla1[[#This Row],[Dato]]-106.3125)</f>
        <v>-56.3125</v>
      </c>
      <c r="O52">
        <f>(Tabla1[[#This Row],[g-media]]^2)</f>
        <v>3171.09765625</v>
      </c>
      <c r="P52">
        <f>(Tabla1[[#This Row],[(g-media)^2]]*Tabla1[[#This Row],[P(g)]])</f>
        <v>0</v>
      </c>
    </row>
    <row r="53" spans="11:16" x14ac:dyDescent="0.25">
      <c r="K53">
        <v>51</v>
      </c>
      <c r="L53">
        <v>1</v>
      </c>
      <c r="M53">
        <f>(Tabla1[[#This Row],[Frecuencia]]/64)</f>
        <v>1.5625E-2</v>
      </c>
      <c r="N53">
        <f>(Tabla1[[#This Row],[Dato]]-106.3125)</f>
        <v>-55.3125</v>
      </c>
      <c r="O53">
        <f>(Tabla1[[#This Row],[g-media]]^2)</f>
        <v>3059.47265625</v>
      </c>
      <c r="P53">
        <f>(Tabla1[[#This Row],[(g-media)^2]]*Tabla1[[#This Row],[P(g)]])</f>
        <v>47.80426025390625</v>
      </c>
    </row>
    <row r="54" spans="11:16" x14ac:dyDescent="0.25">
      <c r="K54">
        <v>52</v>
      </c>
      <c r="L54">
        <v>0</v>
      </c>
      <c r="M54">
        <f>(Tabla1[[#This Row],[Frecuencia]]/64)</f>
        <v>0</v>
      </c>
      <c r="N54">
        <f>(Tabla1[[#This Row],[Dato]]-106.3125)</f>
        <v>-54.3125</v>
      </c>
      <c r="O54">
        <f>(Tabla1[[#This Row],[g-media]]^2)</f>
        <v>2949.84765625</v>
      </c>
      <c r="P54">
        <f>(Tabla1[[#This Row],[(g-media)^2]]*Tabla1[[#This Row],[P(g)]])</f>
        <v>0</v>
      </c>
    </row>
    <row r="55" spans="11:16" x14ac:dyDescent="0.25">
      <c r="K55">
        <v>53</v>
      </c>
      <c r="L55">
        <v>0</v>
      </c>
      <c r="M55">
        <f>(Tabla1[[#This Row],[Frecuencia]]/64)</f>
        <v>0</v>
      </c>
      <c r="N55">
        <f>(Tabla1[[#This Row],[Dato]]-106.3125)</f>
        <v>-53.3125</v>
      </c>
      <c r="O55">
        <f>(Tabla1[[#This Row],[g-media]]^2)</f>
        <v>2842.22265625</v>
      </c>
      <c r="P55">
        <f>(Tabla1[[#This Row],[(g-media)^2]]*Tabla1[[#This Row],[P(g)]])</f>
        <v>0</v>
      </c>
    </row>
    <row r="56" spans="11:16" x14ac:dyDescent="0.25">
      <c r="K56">
        <v>54</v>
      </c>
      <c r="L56">
        <v>1</v>
      </c>
      <c r="M56">
        <f>(Tabla1[[#This Row],[Frecuencia]]/64)</f>
        <v>1.5625E-2</v>
      </c>
      <c r="N56">
        <f>(Tabla1[[#This Row],[Dato]]-106.3125)</f>
        <v>-52.3125</v>
      </c>
      <c r="O56">
        <f>(Tabla1[[#This Row],[g-media]]^2)</f>
        <v>2736.59765625</v>
      </c>
      <c r="P56">
        <f>(Tabla1[[#This Row],[(g-media)^2]]*Tabla1[[#This Row],[P(g)]])</f>
        <v>42.75933837890625</v>
      </c>
    </row>
    <row r="57" spans="11:16" x14ac:dyDescent="0.25">
      <c r="K57">
        <v>55</v>
      </c>
      <c r="L57">
        <v>0</v>
      </c>
      <c r="M57">
        <f>(Tabla1[[#This Row],[Frecuencia]]/64)</f>
        <v>0</v>
      </c>
      <c r="N57">
        <f>(Tabla1[[#This Row],[Dato]]-106.3125)</f>
        <v>-51.3125</v>
      </c>
      <c r="O57">
        <f>(Tabla1[[#This Row],[g-media]]^2)</f>
        <v>2632.97265625</v>
      </c>
      <c r="P57">
        <f>(Tabla1[[#This Row],[(g-media)^2]]*Tabla1[[#This Row],[P(g)]])</f>
        <v>0</v>
      </c>
    </row>
    <row r="58" spans="11:16" x14ac:dyDescent="0.25">
      <c r="K58">
        <v>56</v>
      </c>
      <c r="L58">
        <v>1</v>
      </c>
      <c r="M58">
        <f>(Tabla1[[#This Row],[Frecuencia]]/64)</f>
        <v>1.5625E-2</v>
      </c>
      <c r="N58">
        <f>(Tabla1[[#This Row],[Dato]]-106.3125)</f>
        <v>-50.3125</v>
      </c>
      <c r="O58">
        <f>(Tabla1[[#This Row],[g-media]]^2)</f>
        <v>2531.34765625</v>
      </c>
      <c r="P58">
        <f>(Tabla1[[#This Row],[(g-media)^2]]*Tabla1[[#This Row],[P(g)]])</f>
        <v>39.55230712890625</v>
      </c>
    </row>
    <row r="59" spans="11:16" x14ac:dyDescent="0.25">
      <c r="K59">
        <v>57</v>
      </c>
      <c r="L59">
        <v>0</v>
      </c>
      <c r="M59">
        <f>(Tabla1[[#This Row],[Frecuencia]]/64)</f>
        <v>0</v>
      </c>
      <c r="N59">
        <f>(Tabla1[[#This Row],[Dato]]-106.3125)</f>
        <v>-49.3125</v>
      </c>
      <c r="O59">
        <f>(Tabla1[[#This Row],[g-media]]^2)</f>
        <v>2431.72265625</v>
      </c>
      <c r="P59">
        <f>(Tabla1[[#This Row],[(g-media)^2]]*Tabla1[[#This Row],[P(g)]])</f>
        <v>0</v>
      </c>
    </row>
    <row r="60" spans="11:16" x14ac:dyDescent="0.25">
      <c r="K60">
        <v>58</v>
      </c>
      <c r="L60">
        <v>0</v>
      </c>
      <c r="M60">
        <f>(Tabla1[[#This Row],[Frecuencia]]/64)</f>
        <v>0</v>
      </c>
      <c r="N60">
        <f>(Tabla1[[#This Row],[Dato]]-106.3125)</f>
        <v>-48.3125</v>
      </c>
      <c r="O60">
        <f>(Tabla1[[#This Row],[g-media]]^2)</f>
        <v>2334.09765625</v>
      </c>
      <c r="P60">
        <f>(Tabla1[[#This Row],[(g-media)^2]]*Tabla1[[#This Row],[P(g)]])</f>
        <v>0</v>
      </c>
    </row>
    <row r="61" spans="11:16" x14ac:dyDescent="0.25">
      <c r="K61">
        <v>59</v>
      </c>
      <c r="L61">
        <v>0</v>
      </c>
      <c r="M61">
        <f>(Tabla1[[#This Row],[Frecuencia]]/64)</f>
        <v>0</v>
      </c>
      <c r="N61">
        <f>(Tabla1[[#This Row],[Dato]]-106.3125)</f>
        <v>-47.3125</v>
      </c>
      <c r="O61">
        <f>(Tabla1[[#This Row],[g-media]]^2)</f>
        <v>2238.47265625</v>
      </c>
      <c r="P61">
        <f>(Tabla1[[#This Row],[(g-media)^2]]*Tabla1[[#This Row],[P(g)]])</f>
        <v>0</v>
      </c>
    </row>
    <row r="62" spans="11:16" x14ac:dyDescent="0.25">
      <c r="K62">
        <v>60</v>
      </c>
      <c r="L62">
        <v>0</v>
      </c>
      <c r="M62">
        <f>(Tabla1[[#This Row],[Frecuencia]]/64)</f>
        <v>0</v>
      </c>
      <c r="N62">
        <f>(Tabla1[[#This Row],[Dato]]-106.3125)</f>
        <v>-46.3125</v>
      </c>
      <c r="O62">
        <f>(Tabla1[[#This Row],[g-media]]^2)</f>
        <v>2144.84765625</v>
      </c>
      <c r="P62">
        <f>(Tabla1[[#This Row],[(g-media)^2]]*Tabla1[[#This Row],[P(g)]])</f>
        <v>0</v>
      </c>
    </row>
    <row r="63" spans="11:16" x14ac:dyDescent="0.25">
      <c r="K63">
        <v>61</v>
      </c>
      <c r="L63">
        <v>0</v>
      </c>
      <c r="M63">
        <f>(Tabla1[[#This Row],[Frecuencia]]/64)</f>
        <v>0</v>
      </c>
      <c r="N63">
        <f>(Tabla1[[#This Row],[Dato]]-106.3125)</f>
        <v>-45.3125</v>
      </c>
      <c r="O63">
        <f>(Tabla1[[#This Row],[g-media]]^2)</f>
        <v>2053.22265625</v>
      </c>
      <c r="P63">
        <f>(Tabla1[[#This Row],[(g-media)^2]]*Tabla1[[#This Row],[P(g)]])</f>
        <v>0</v>
      </c>
    </row>
    <row r="64" spans="11:16" x14ac:dyDescent="0.25">
      <c r="K64">
        <v>62</v>
      </c>
      <c r="L64">
        <v>0</v>
      </c>
      <c r="M64">
        <f>(Tabla1[[#This Row],[Frecuencia]]/64)</f>
        <v>0</v>
      </c>
      <c r="N64">
        <f>(Tabla1[[#This Row],[Dato]]-106.3125)</f>
        <v>-44.3125</v>
      </c>
      <c r="O64">
        <f>(Tabla1[[#This Row],[g-media]]^2)</f>
        <v>1963.59765625</v>
      </c>
      <c r="P64">
        <f>(Tabla1[[#This Row],[(g-media)^2]]*Tabla1[[#This Row],[P(g)]])</f>
        <v>0</v>
      </c>
    </row>
    <row r="65" spans="11:16" x14ac:dyDescent="0.25">
      <c r="K65">
        <v>63</v>
      </c>
      <c r="L65">
        <v>0</v>
      </c>
      <c r="M65">
        <f>(Tabla1[[#This Row],[Frecuencia]]/64)</f>
        <v>0</v>
      </c>
      <c r="N65">
        <f>(Tabla1[[#This Row],[Dato]]-106.3125)</f>
        <v>-43.3125</v>
      </c>
      <c r="O65">
        <f>(Tabla1[[#This Row],[g-media]]^2)</f>
        <v>1875.97265625</v>
      </c>
      <c r="P65">
        <f>(Tabla1[[#This Row],[(g-media)^2]]*Tabla1[[#This Row],[P(g)]])</f>
        <v>0</v>
      </c>
    </row>
    <row r="66" spans="11:16" x14ac:dyDescent="0.25">
      <c r="K66">
        <v>64</v>
      </c>
      <c r="L66">
        <v>0</v>
      </c>
      <c r="M66">
        <f>(Tabla1[[#This Row],[Frecuencia]]/64)</f>
        <v>0</v>
      </c>
      <c r="N66">
        <f>(Tabla1[[#This Row],[Dato]]-106.3125)</f>
        <v>-42.3125</v>
      </c>
      <c r="O66">
        <f>(Tabla1[[#This Row],[g-media]]^2)</f>
        <v>1790.34765625</v>
      </c>
      <c r="P66">
        <f>(Tabla1[[#This Row],[(g-media)^2]]*Tabla1[[#This Row],[P(g)]])</f>
        <v>0</v>
      </c>
    </row>
    <row r="67" spans="11:16" x14ac:dyDescent="0.25">
      <c r="K67">
        <v>65</v>
      </c>
      <c r="L67">
        <v>0</v>
      </c>
      <c r="M67">
        <f>(Tabla1[[#This Row],[Frecuencia]]/64)</f>
        <v>0</v>
      </c>
      <c r="N67">
        <f>(Tabla1[[#This Row],[Dato]]-106.3125)</f>
        <v>-41.3125</v>
      </c>
      <c r="O67">
        <f>(Tabla1[[#This Row],[g-media]]^2)</f>
        <v>1706.72265625</v>
      </c>
      <c r="P67">
        <f>(Tabla1[[#This Row],[(g-media)^2]]*Tabla1[[#This Row],[P(g)]])</f>
        <v>0</v>
      </c>
    </row>
    <row r="68" spans="11:16" x14ac:dyDescent="0.25">
      <c r="K68">
        <v>66</v>
      </c>
      <c r="L68">
        <v>0</v>
      </c>
      <c r="M68">
        <f>(Tabla1[[#This Row],[Frecuencia]]/64)</f>
        <v>0</v>
      </c>
      <c r="N68">
        <f>(Tabla1[[#This Row],[Dato]]-106.3125)</f>
        <v>-40.3125</v>
      </c>
      <c r="O68">
        <f>(Tabla1[[#This Row],[g-media]]^2)</f>
        <v>1625.09765625</v>
      </c>
      <c r="P68">
        <f>(Tabla1[[#This Row],[(g-media)^2]]*Tabla1[[#This Row],[P(g)]])</f>
        <v>0</v>
      </c>
    </row>
    <row r="69" spans="11:16" x14ac:dyDescent="0.25">
      <c r="K69">
        <v>67</v>
      </c>
      <c r="L69">
        <v>0</v>
      </c>
      <c r="M69">
        <f>(Tabla1[[#This Row],[Frecuencia]]/64)</f>
        <v>0</v>
      </c>
      <c r="N69">
        <f>(Tabla1[[#This Row],[Dato]]-106.3125)</f>
        <v>-39.3125</v>
      </c>
      <c r="O69">
        <f>(Tabla1[[#This Row],[g-media]]^2)</f>
        <v>1545.47265625</v>
      </c>
      <c r="P69">
        <f>(Tabla1[[#This Row],[(g-media)^2]]*Tabla1[[#This Row],[P(g)]])</f>
        <v>0</v>
      </c>
    </row>
    <row r="70" spans="11:16" x14ac:dyDescent="0.25">
      <c r="K70">
        <v>68</v>
      </c>
      <c r="L70">
        <v>1</v>
      </c>
      <c r="M70">
        <f>(Tabla1[[#This Row],[Frecuencia]]/64)</f>
        <v>1.5625E-2</v>
      </c>
      <c r="N70">
        <f>(Tabla1[[#This Row],[Dato]]-106.3125)</f>
        <v>-38.3125</v>
      </c>
      <c r="O70">
        <f>(Tabla1[[#This Row],[g-media]]^2)</f>
        <v>1467.84765625</v>
      </c>
      <c r="P70">
        <f>(Tabla1[[#This Row],[(g-media)^2]]*Tabla1[[#This Row],[P(g)]])</f>
        <v>22.93511962890625</v>
      </c>
    </row>
    <row r="71" spans="11:16" x14ac:dyDescent="0.25">
      <c r="K71">
        <v>69</v>
      </c>
      <c r="L71">
        <v>0</v>
      </c>
      <c r="M71">
        <f>(Tabla1[[#This Row],[Frecuencia]]/64)</f>
        <v>0</v>
      </c>
      <c r="N71">
        <f>(Tabla1[[#This Row],[Dato]]-106.3125)</f>
        <v>-37.3125</v>
      </c>
      <c r="O71">
        <f>(Tabla1[[#This Row],[g-media]]^2)</f>
        <v>1392.22265625</v>
      </c>
      <c r="P71">
        <f>(Tabla1[[#This Row],[(g-media)^2]]*Tabla1[[#This Row],[P(g)]])</f>
        <v>0</v>
      </c>
    </row>
    <row r="72" spans="11:16" x14ac:dyDescent="0.25">
      <c r="K72">
        <v>70</v>
      </c>
      <c r="L72">
        <v>1</v>
      </c>
      <c r="M72">
        <f>(Tabla1[[#This Row],[Frecuencia]]/64)</f>
        <v>1.5625E-2</v>
      </c>
      <c r="N72">
        <f>(Tabla1[[#This Row],[Dato]]-106.3125)</f>
        <v>-36.3125</v>
      </c>
      <c r="O72">
        <f>(Tabla1[[#This Row],[g-media]]^2)</f>
        <v>1318.59765625</v>
      </c>
      <c r="P72">
        <f>(Tabla1[[#This Row],[(g-media)^2]]*Tabla1[[#This Row],[P(g)]])</f>
        <v>20.60308837890625</v>
      </c>
    </row>
    <row r="73" spans="11:16" x14ac:dyDescent="0.25">
      <c r="K73">
        <v>71</v>
      </c>
      <c r="L73">
        <v>1</v>
      </c>
      <c r="M73">
        <f>(Tabla1[[#This Row],[Frecuencia]]/64)</f>
        <v>1.5625E-2</v>
      </c>
      <c r="N73">
        <f>(Tabla1[[#This Row],[Dato]]-106.3125)</f>
        <v>-35.3125</v>
      </c>
      <c r="O73">
        <f>(Tabla1[[#This Row],[g-media]]^2)</f>
        <v>1246.97265625</v>
      </c>
      <c r="P73">
        <f>(Tabla1[[#This Row],[(g-media)^2]]*Tabla1[[#This Row],[P(g)]])</f>
        <v>19.48394775390625</v>
      </c>
    </row>
    <row r="74" spans="11:16" x14ac:dyDescent="0.25">
      <c r="K74">
        <v>72</v>
      </c>
      <c r="L74">
        <v>0</v>
      </c>
      <c r="M74">
        <f>(Tabla1[[#This Row],[Frecuencia]]/64)</f>
        <v>0</v>
      </c>
      <c r="N74">
        <f>(Tabla1[[#This Row],[Dato]]-106.3125)</f>
        <v>-34.3125</v>
      </c>
      <c r="O74">
        <f>(Tabla1[[#This Row],[g-media]]^2)</f>
        <v>1177.34765625</v>
      </c>
      <c r="P74">
        <f>(Tabla1[[#This Row],[(g-media)^2]]*Tabla1[[#This Row],[P(g)]])</f>
        <v>0</v>
      </c>
    </row>
    <row r="75" spans="11:16" x14ac:dyDescent="0.25">
      <c r="K75">
        <v>73</v>
      </c>
      <c r="L75">
        <v>0</v>
      </c>
      <c r="M75">
        <f>(Tabla1[[#This Row],[Frecuencia]]/64)</f>
        <v>0</v>
      </c>
      <c r="N75">
        <f>(Tabla1[[#This Row],[Dato]]-106.3125)</f>
        <v>-33.3125</v>
      </c>
      <c r="O75">
        <f>(Tabla1[[#This Row],[g-media]]^2)</f>
        <v>1109.72265625</v>
      </c>
      <c r="P75">
        <f>(Tabla1[[#This Row],[(g-media)^2]]*Tabla1[[#This Row],[P(g)]])</f>
        <v>0</v>
      </c>
    </row>
    <row r="76" spans="11:16" x14ac:dyDescent="0.25">
      <c r="K76">
        <v>74</v>
      </c>
      <c r="L76">
        <v>0</v>
      </c>
      <c r="M76">
        <f>(Tabla1[[#This Row],[Frecuencia]]/64)</f>
        <v>0</v>
      </c>
      <c r="N76">
        <f>(Tabla1[[#This Row],[Dato]]-106.3125)</f>
        <v>-32.3125</v>
      </c>
      <c r="O76">
        <f>(Tabla1[[#This Row],[g-media]]^2)</f>
        <v>1044.09765625</v>
      </c>
      <c r="P76">
        <f>(Tabla1[[#This Row],[(g-media)^2]]*Tabla1[[#This Row],[P(g)]])</f>
        <v>0</v>
      </c>
    </row>
    <row r="77" spans="11:16" x14ac:dyDescent="0.25">
      <c r="K77">
        <v>75</v>
      </c>
      <c r="L77">
        <v>0</v>
      </c>
      <c r="M77">
        <f>(Tabla1[[#This Row],[Frecuencia]]/64)</f>
        <v>0</v>
      </c>
      <c r="N77">
        <f>(Tabla1[[#This Row],[Dato]]-106.3125)</f>
        <v>-31.3125</v>
      </c>
      <c r="O77">
        <f>(Tabla1[[#This Row],[g-media]]^2)</f>
        <v>980.47265625</v>
      </c>
      <c r="P77">
        <f>(Tabla1[[#This Row],[(g-media)^2]]*Tabla1[[#This Row],[P(g)]])</f>
        <v>0</v>
      </c>
    </row>
    <row r="78" spans="11:16" x14ac:dyDescent="0.25">
      <c r="K78">
        <v>76</v>
      </c>
      <c r="L78">
        <v>1</v>
      </c>
      <c r="M78">
        <f>(Tabla1[[#This Row],[Frecuencia]]/64)</f>
        <v>1.5625E-2</v>
      </c>
      <c r="N78">
        <f>(Tabla1[[#This Row],[Dato]]-106.3125)</f>
        <v>-30.3125</v>
      </c>
      <c r="O78">
        <f>(Tabla1[[#This Row],[g-media]]^2)</f>
        <v>918.84765625</v>
      </c>
      <c r="P78">
        <f>(Tabla1[[#This Row],[(g-media)^2]]*Tabla1[[#This Row],[P(g)]])</f>
        <v>14.35699462890625</v>
      </c>
    </row>
    <row r="79" spans="11:16" x14ac:dyDescent="0.25">
      <c r="K79">
        <v>77</v>
      </c>
      <c r="L79">
        <v>0</v>
      </c>
      <c r="M79">
        <f>(Tabla1[[#This Row],[Frecuencia]]/64)</f>
        <v>0</v>
      </c>
      <c r="N79">
        <f>(Tabla1[[#This Row],[Dato]]-106.3125)</f>
        <v>-29.3125</v>
      </c>
      <c r="O79">
        <f>(Tabla1[[#This Row],[g-media]]^2)</f>
        <v>859.22265625</v>
      </c>
      <c r="P79">
        <f>(Tabla1[[#This Row],[(g-media)^2]]*Tabla1[[#This Row],[P(g)]])</f>
        <v>0</v>
      </c>
    </row>
    <row r="80" spans="11:16" x14ac:dyDescent="0.25">
      <c r="K80">
        <v>78</v>
      </c>
      <c r="L80">
        <v>0</v>
      </c>
      <c r="M80">
        <f>(Tabla1[[#This Row],[Frecuencia]]/64)</f>
        <v>0</v>
      </c>
      <c r="N80">
        <f>(Tabla1[[#This Row],[Dato]]-106.3125)</f>
        <v>-28.3125</v>
      </c>
      <c r="O80">
        <f>(Tabla1[[#This Row],[g-media]]^2)</f>
        <v>801.59765625</v>
      </c>
      <c r="P80">
        <f>(Tabla1[[#This Row],[(g-media)^2]]*Tabla1[[#This Row],[P(g)]])</f>
        <v>0</v>
      </c>
    </row>
    <row r="81" spans="11:16" x14ac:dyDescent="0.25">
      <c r="K81">
        <v>79</v>
      </c>
      <c r="L81">
        <v>0</v>
      </c>
      <c r="M81">
        <f>(Tabla1[[#This Row],[Frecuencia]]/64)</f>
        <v>0</v>
      </c>
      <c r="N81">
        <f>(Tabla1[[#This Row],[Dato]]-106.3125)</f>
        <v>-27.3125</v>
      </c>
      <c r="O81">
        <f>(Tabla1[[#This Row],[g-media]]^2)</f>
        <v>745.97265625</v>
      </c>
      <c r="P81">
        <f>(Tabla1[[#This Row],[(g-media)^2]]*Tabla1[[#This Row],[P(g)]])</f>
        <v>0</v>
      </c>
    </row>
    <row r="82" spans="11:16" x14ac:dyDescent="0.25">
      <c r="K82">
        <v>80</v>
      </c>
      <c r="L82">
        <v>2</v>
      </c>
      <c r="M82">
        <f>(Tabla1[[#This Row],[Frecuencia]]/64)</f>
        <v>3.125E-2</v>
      </c>
      <c r="N82">
        <f>(Tabla1[[#This Row],[Dato]]-106.3125)</f>
        <v>-26.3125</v>
      </c>
      <c r="O82">
        <f>(Tabla1[[#This Row],[g-media]]^2)</f>
        <v>692.34765625</v>
      </c>
      <c r="P82">
        <f>(Tabla1[[#This Row],[(g-media)^2]]*Tabla1[[#This Row],[P(g)]])</f>
        <v>21.6358642578125</v>
      </c>
    </row>
    <row r="83" spans="11:16" x14ac:dyDescent="0.25">
      <c r="K83">
        <v>81</v>
      </c>
      <c r="L83">
        <v>0</v>
      </c>
      <c r="M83">
        <f>(Tabla1[[#This Row],[Frecuencia]]/64)</f>
        <v>0</v>
      </c>
      <c r="N83">
        <f>(Tabla1[[#This Row],[Dato]]-106.3125)</f>
        <v>-25.3125</v>
      </c>
      <c r="O83">
        <f>(Tabla1[[#This Row],[g-media]]^2)</f>
        <v>640.72265625</v>
      </c>
      <c r="P83">
        <f>(Tabla1[[#This Row],[(g-media)^2]]*Tabla1[[#This Row],[P(g)]])</f>
        <v>0</v>
      </c>
    </row>
    <row r="84" spans="11:16" x14ac:dyDescent="0.25">
      <c r="K84">
        <v>82</v>
      </c>
      <c r="L84">
        <v>2</v>
      </c>
      <c r="M84">
        <f>(Tabla1[[#This Row],[Frecuencia]]/64)</f>
        <v>3.125E-2</v>
      </c>
      <c r="N84">
        <f>(Tabla1[[#This Row],[Dato]]-106.3125)</f>
        <v>-24.3125</v>
      </c>
      <c r="O84">
        <f>(Tabla1[[#This Row],[g-media]]^2)</f>
        <v>591.09765625</v>
      </c>
      <c r="P84">
        <f>(Tabla1[[#This Row],[(g-media)^2]]*Tabla1[[#This Row],[P(g)]])</f>
        <v>18.4718017578125</v>
      </c>
    </row>
    <row r="85" spans="11:16" x14ac:dyDescent="0.25">
      <c r="K85">
        <v>83</v>
      </c>
      <c r="L85">
        <v>1</v>
      </c>
      <c r="M85">
        <f>(Tabla1[[#This Row],[Frecuencia]]/64)</f>
        <v>1.5625E-2</v>
      </c>
      <c r="N85">
        <f>(Tabla1[[#This Row],[Dato]]-106.3125)</f>
        <v>-23.3125</v>
      </c>
      <c r="O85">
        <f>(Tabla1[[#This Row],[g-media]]^2)</f>
        <v>543.47265625</v>
      </c>
      <c r="P85">
        <f>(Tabla1[[#This Row],[(g-media)^2]]*Tabla1[[#This Row],[P(g)]])</f>
        <v>8.49176025390625</v>
      </c>
    </row>
    <row r="86" spans="11:16" x14ac:dyDescent="0.25">
      <c r="K86">
        <v>84</v>
      </c>
      <c r="L86">
        <v>1</v>
      </c>
      <c r="M86">
        <f>(Tabla1[[#This Row],[Frecuencia]]/64)</f>
        <v>1.5625E-2</v>
      </c>
      <c r="N86">
        <f>(Tabla1[[#This Row],[Dato]]-106.3125)</f>
        <v>-22.3125</v>
      </c>
      <c r="O86">
        <f>(Tabla1[[#This Row],[g-media]]^2)</f>
        <v>497.84765625</v>
      </c>
      <c r="P86">
        <f>(Tabla1[[#This Row],[(g-media)^2]]*Tabla1[[#This Row],[P(g)]])</f>
        <v>7.77886962890625</v>
      </c>
    </row>
    <row r="87" spans="11:16" x14ac:dyDescent="0.25">
      <c r="K87">
        <v>85</v>
      </c>
      <c r="L87">
        <v>0</v>
      </c>
      <c r="M87">
        <f>(Tabla1[[#This Row],[Frecuencia]]/64)</f>
        <v>0</v>
      </c>
      <c r="N87">
        <f>(Tabla1[[#This Row],[Dato]]-106.3125)</f>
        <v>-21.3125</v>
      </c>
      <c r="O87">
        <f>(Tabla1[[#This Row],[g-media]]^2)</f>
        <v>454.22265625</v>
      </c>
      <c r="P87">
        <f>(Tabla1[[#This Row],[(g-media)^2]]*Tabla1[[#This Row],[P(g)]])</f>
        <v>0</v>
      </c>
    </row>
    <row r="88" spans="11:16" x14ac:dyDescent="0.25">
      <c r="K88">
        <v>86</v>
      </c>
      <c r="L88">
        <v>1</v>
      </c>
      <c r="M88">
        <f>(Tabla1[[#This Row],[Frecuencia]]/64)</f>
        <v>1.5625E-2</v>
      </c>
      <c r="N88">
        <f>(Tabla1[[#This Row],[Dato]]-106.3125)</f>
        <v>-20.3125</v>
      </c>
      <c r="O88">
        <f>(Tabla1[[#This Row],[g-media]]^2)</f>
        <v>412.59765625</v>
      </c>
      <c r="P88">
        <f>(Tabla1[[#This Row],[(g-media)^2]]*Tabla1[[#This Row],[P(g)]])</f>
        <v>6.44683837890625</v>
      </c>
    </row>
    <row r="89" spans="11:16" x14ac:dyDescent="0.25">
      <c r="K89">
        <v>87</v>
      </c>
      <c r="L89">
        <v>1</v>
      </c>
      <c r="M89">
        <f>(Tabla1[[#This Row],[Frecuencia]]/64)</f>
        <v>1.5625E-2</v>
      </c>
      <c r="N89">
        <f>(Tabla1[[#This Row],[Dato]]-106.3125)</f>
        <v>-19.3125</v>
      </c>
      <c r="O89">
        <f>(Tabla1[[#This Row],[g-media]]^2)</f>
        <v>372.97265625</v>
      </c>
      <c r="P89">
        <f>(Tabla1[[#This Row],[(g-media)^2]]*Tabla1[[#This Row],[P(g)]])</f>
        <v>5.82769775390625</v>
      </c>
    </row>
    <row r="90" spans="11:16" x14ac:dyDescent="0.25">
      <c r="K90">
        <v>88</v>
      </c>
      <c r="L90">
        <v>1</v>
      </c>
      <c r="M90">
        <f>(Tabla1[[#This Row],[Frecuencia]]/64)</f>
        <v>1.5625E-2</v>
      </c>
      <c r="N90">
        <f>(Tabla1[[#This Row],[Dato]]-106.3125)</f>
        <v>-18.3125</v>
      </c>
      <c r="O90">
        <f>(Tabla1[[#This Row],[g-media]]^2)</f>
        <v>335.34765625</v>
      </c>
      <c r="P90">
        <f>(Tabla1[[#This Row],[(g-media)^2]]*Tabla1[[#This Row],[P(g)]])</f>
        <v>5.23980712890625</v>
      </c>
    </row>
    <row r="91" spans="11:16" x14ac:dyDescent="0.25">
      <c r="K91">
        <v>89</v>
      </c>
      <c r="L91">
        <v>0</v>
      </c>
      <c r="M91">
        <f>(Tabla1[[#This Row],[Frecuencia]]/64)</f>
        <v>0</v>
      </c>
      <c r="N91">
        <f>(Tabla1[[#This Row],[Dato]]-106.3125)</f>
        <v>-17.3125</v>
      </c>
      <c r="O91">
        <f>(Tabla1[[#This Row],[g-media]]^2)</f>
        <v>299.72265625</v>
      </c>
      <c r="P91">
        <f>(Tabla1[[#This Row],[(g-media)^2]]*Tabla1[[#This Row],[P(g)]])</f>
        <v>0</v>
      </c>
    </row>
    <row r="92" spans="11:16" x14ac:dyDescent="0.25">
      <c r="K92">
        <v>90</v>
      </c>
      <c r="L92">
        <v>1</v>
      </c>
      <c r="M92">
        <f>(Tabla1[[#This Row],[Frecuencia]]/64)</f>
        <v>1.5625E-2</v>
      </c>
      <c r="N92">
        <f>(Tabla1[[#This Row],[Dato]]-106.3125)</f>
        <v>-16.3125</v>
      </c>
      <c r="O92">
        <f>(Tabla1[[#This Row],[g-media]]^2)</f>
        <v>266.09765625</v>
      </c>
      <c r="P92">
        <f>(Tabla1[[#This Row],[(g-media)^2]]*Tabla1[[#This Row],[P(g)]])</f>
        <v>4.15777587890625</v>
      </c>
    </row>
    <row r="93" spans="11:16" x14ac:dyDescent="0.25">
      <c r="K93">
        <v>91</v>
      </c>
      <c r="L93">
        <v>0</v>
      </c>
      <c r="M93">
        <f>(Tabla1[[#This Row],[Frecuencia]]/64)</f>
        <v>0</v>
      </c>
      <c r="N93">
        <f>(Tabla1[[#This Row],[Dato]]-106.3125)</f>
        <v>-15.3125</v>
      </c>
      <c r="O93">
        <f>(Tabla1[[#This Row],[g-media]]^2)</f>
        <v>234.47265625</v>
      </c>
      <c r="P93">
        <f>(Tabla1[[#This Row],[(g-media)^2]]*Tabla1[[#This Row],[P(g)]])</f>
        <v>0</v>
      </c>
    </row>
    <row r="94" spans="11:16" x14ac:dyDescent="0.25">
      <c r="K94">
        <v>92</v>
      </c>
      <c r="L94">
        <v>0</v>
      </c>
      <c r="M94">
        <f>(Tabla1[[#This Row],[Frecuencia]]/64)</f>
        <v>0</v>
      </c>
      <c r="N94">
        <f>(Tabla1[[#This Row],[Dato]]-106.3125)</f>
        <v>-14.3125</v>
      </c>
      <c r="O94">
        <f>(Tabla1[[#This Row],[g-media]]^2)</f>
        <v>204.84765625</v>
      </c>
      <c r="P94">
        <f>(Tabla1[[#This Row],[(g-media)^2]]*Tabla1[[#This Row],[P(g)]])</f>
        <v>0</v>
      </c>
    </row>
    <row r="95" spans="11:16" x14ac:dyDescent="0.25">
      <c r="K95">
        <v>93</v>
      </c>
      <c r="L95">
        <v>0</v>
      </c>
      <c r="M95">
        <f>(Tabla1[[#This Row],[Frecuencia]]/64)</f>
        <v>0</v>
      </c>
      <c r="N95">
        <f>(Tabla1[[#This Row],[Dato]]-106.3125)</f>
        <v>-13.3125</v>
      </c>
      <c r="O95">
        <f>(Tabla1[[#This Row],[g-media]]^2)</f>
        <v>177.22265625</v>
      </c>
      <c r="P95">
        <f>(Tabla1[[#This Row],[(g-media)^2]]*Tabla1[[#This Row],[P(g)]])</f>
        <v>0</v>
      </c>
    </row>
    <row r="96" spans="11:16" x14ac:dyDescent="0.25">
      <c r="K96">
        <v>94</v>
      </c>
      <c r="L96">
        <v>0</v>
      </c>
      <c r="M96">
        <f>(Tabla1[[#This Row],[Frecuencia]]/64)</f>
        <v>0</v>
      </c>
      <c r="N96">
        <f>(Tabla1[[#This Row],[Dato]]-106.3125)</f>
        <v>-12.3125</v>
      </c>
      <c r="O96">
        <f>(Tabla1[[#This Row],[g-media]]^2)</f>
        <v>151.59765625</v>
      </c>
      <c r="P96">
        <f>(Tabla1[[#This Row],[(g-media)^2]]*Tabla1[[#This Row],[P(g)]])</f>
        <v>0</v>
      </c>
    </row>
    <row r="97" spans="8:16" x14ac:dyDescent="0.25">
      <c r="K97">
        <v>95</v>
      </c>
      <c r="L97">
        <v>1</v>
      </c>
      <c r="M97">
        <f>(Tabla1[[#This Row],[Frecuencia]]/64)</f>
        <v>1.5625E-2</v>
      </c>
      <c r="N97">
        <f>(Tabla1[[#This Row],[Dato]]-106.3125)</f>
        <v>-11.3125</v>
      </c>
      <c r="O97">
        <f>(Tabla1[[#This Row],[g-media]]^2)</f>
        <v>127.97265625</v>
      </c>
      <c r="P97">
        <f>(Tabla1[[#This Row],[(g-media)^2]]*Tabla1[[#This Row],[P(g)]])</f>
        <v>1.99957275390625</v>
      </c>
    </row>
    <row r="98" spans="8:16" x14ac:dyDescent="0.25">
      <c r="H98" t="s">
        <v>0</v>
      </c>
      <c r="K98">
        <v>96</v>
      </c>
      <c r="L98">
        <v>2</v>
      </c>
      <c r="M98">
        <f>(Tabla1[[#This Row],[Frecuencia]]/64)</f>
        <v>3.125E-2</v>
      </c>
      <c r="N98">
        <f>(Tabla1[[#This Row],[Dato]]-106.3125)</f>
        <v>-10.3125</v>
      </c>
      <c r="O98">
        <f>(Tabla1[[#This Row],[g-media]]^2)</f>
        <v>106.34765625</v>
      </c>
      <c r="P98">
        <f>(Tabla1[[#This Row],[(g-media)^2]]*Tabla1[[#This Row],[P(g)]])</f>
        <v>3.3233642578125</v>
      </c>
    </row>
    <row r="99" spans="8:16" x14ac:dyDescent="0.25">
      <c r="K99">
        <v>97</v>
      </c>
      <c r="L99">
        <v>0</v>
      </c>
      <c r="M99">
        <f>(Tabla1[[#This Row],[Frecuencia]]/64)</f>
        <v>0</v>
      </c>
      <c r="N99">
        <f>(Tabla1[[#This Row],[Dato]]-106.3125)</f>
        <v>-9.3125</v>
      </c>
      <c r="O99">
        <f>(Tabla1[[#This Row],[g-media]]^2)</f>
        <v>86.72265625</v>
      </c>
      <c r="P99">
        <f>(Tabla1[[#This Row],[(g-media)^2]]*Tabla1[[#This Row],[P(g)]])</f>
        <v>0</v>
      </c>
    </row>
    <row r="100" spans="8:16" x14ac:dyDescent="0.25">
      <c r="K100">
        <v>98</v>
      </c>
      <c r="L100">
        <v>1</v>
      </c>
      <c r="M100">
        <f>(Tabla1[[#This Row],[Frecuencia]]/64)</f>
        <v>1.5625E-2</v>
      </c>
      <c r="N100">
        <f>(Tabla1[[#This Row],[Dato]]-106.3125)</f>
        <v>-8.3125</v>
      </c>
      <c r="O100">
        <f>(Tabla1[[#This Row],[g-media]]^2)</f>
        <v>69.09765625</v>
      </c>
      <c r="P100">
        <f>(Tabla1[[#This Row],[(g-media)^2]]*Tabla1[[#This Row],[P(g)]])</f>
        <v>1.07965087890625</v>
      </c>
    </row>
    <row r="101" spans="8:16" x14ac:dyDescent="0.25">
      <c r="K101">
        <v>99</v>
      </c>
      <c r="L101">
        <v>0</v>
      </c>
      <c r="M101">
        <f>(Tabla1[[#This Row],[Frecuencia]]/64)</f>
        <v>0</v>
      </c>
      <c r="N101">
        <f>(Tabla1[[#This Row],[Dato]]-106.3125)</f>
        <v>-7.3125</v>
      </c>
      <c r="O101">
        <f>(Tabla1[[#This Row],[g-media]]^2)</f>
        <v>53.47265625</v>
      </c>
      <c r="P101">
        <f>(Tabla1[[#This Row],[(g-media)^2]]*Tabla1[[#This Row],[P(g)]])</f>
        <v>0</v>
      </c>
    </row>
    <row r="102" spans="8:16" x14ac:dyDescent="0.25">
      <c r="K102">
        <v>100</v>
      </c>
      <c r="L102">
        <v>1</v>
      </c>
      <c r="M102">
        <f>(Tabla1[[#This Row],[Frecuencia]]/64)</f>
        <v>1.5625E-2</v>
      </c>
      <c r="N102">
        <f>(Tabla1[[#This Row],[Dato]]-106.3125)</f>
        <v>-6.3125</v>
      </c>
      <c r="O102">
        <f>(Tabla1[[#This Row],[g-media]]^2)</f>
        <v>39.84765625</v>
      </c>
      <c r="P102">
        <f>(Tabla1[[#This Row],[(g-media)^2]]*Tabla1[[#This Row],[P(g)]])</f>
        <v>0.62261962890625</v>
      </c>
    </row>
    <row r="103" spans="8:16" x14ac:dyDescent="0.25">
      <c r="K103">
        <v>101</v>
      </c>
      <c r="L103">
        <v>0</v>
      </c>
      <c r="M103">
        <f>(Tabla1[[#This Row],[Frecuencia]]/64)</f>
        <v>0</v>
      </c>
      <c r="N103">
        <f>(Tabla1[[#This Row],[Dato]]-106.3125)</f>
        <v>-5.3125</v>
      </c>
      <c r="O103">
        <f>(Tabla1[[#This Row],[g-media]]^2)</f>
        <v>28.22265625</v>
      </c>
      <c r="P103">
        <f>(Tabla1[[#This Row],[(g-media)^2]]*Tabla1[[#This Row],[P(g)]])</f>
        <v>0</v>
      </c>
    </row>
    <row r="104" spans="8:16" x14ac:dyDescent="0.25">
      <c r="K104">
        <v>102</v>
      </c>
      <c r="L104">
        <v>0</v>
      </c>
      <c r="M104">
        <f>(Tabla1[[#This Row],[Frecuencia]]/64)</f>
        <v>0</v>
      </c>
      <c r="N104">
        <f>(Tabla1[[#This Row],[Dato]]-106.3125)</f>
        <v>-4.3125</v>
      </c>
      <c r="O104">
        <f>(Tabla1[[#This Row],[g-media]]^2)</f>
        <v>18.59765625</v>
      </c>
      <c r="P104">
        <f>(Tabla1[[#This Row],[(g-media)^2]]*Tabla1[[#This Row],[P(g)]])</f>
        <v>0</v>
      </c>
    </row>
    <row r="105" spans="8:16" x14ac:dyDescent="0.25">
      <c r="K105">
        <v>103</v>
      </c>
      <c r="L105">
        <v>1</v>
      </c>
      <c r="M105">
        <f>(Tabla1[[#This Row],[Frecuencia]]/64)</f>
        <v>1.5625E-2</v>
      </c>
      <c r="N105">
        <f>(Tabla1[[#This Row],[Dato]]-106.3125)</f>
        <v>-3.3125</v>
      </c>
      <c r="O105">
        <f>(Tabla1[[#This Row],[g-media]]^2)</f>
        <v>10.97265625</v>
      </c>
      <c r="P105">
        <f>(Tabla1[[#This Row],[(g-media)^2]]*Tabla1[[#This Row],[P(g)]])</f>
        <v>0.17144775390625</v>
      </c>
    </row>
    <row r="106" spans="8:16" x14ac:dyDescent="0.25">
      <c r="K106">
        <v>104</v>
      </c>
      <c r="L106">
        <v>0</v>
      </c>
      <c r="M106">
        <f>(Tabla1[[#This Row],[Frecuencia]]/64)</f>
        <v>0</v>
      </c>
      <c r="N106">
        <f>(Tabla1[[#This Row],[Dato]]-106.3125)</f>
        <v>-2.3125</v>
      </c>
      <c r="O106">
        <f>(Tabla1[[#This Row],[g-media]]^2)</f>
        <v>5.34765625</v>
      </c>
      <c r="P106">
        <f>(Tabla1[[#This Row],[(g-media)^2]]*Tabla1[[#This Row],[P(g)]])</f>
        <v>0</v>
      </c>
    </row>
    <row r="107" spans="8:16" x14ac:dyDescent="0.25">
      <c r="K107">
        <v>105</v>
      </c>
      <c r="L107">
        <v>2</v>
      </c>
      <c r="M107">
        <f>(Tabla1[[#This Row],[Frecuencia]]/64)</f>
        <v>3.125E-2</v>
      </c>
      <c r="N107">
        <f>(Tabla1[[#This Row],[Dato]]-106.3125)</f>
        <v>-1.3125</v>
      </c>
      <c r="O107">
        <f>(Tabla1[[#This Row],[g-media]]^2)</f>
        <v>1.72265625</v>
      </c>
      <c r="P107">
        <f>(Tabla1[[#This Row],[(g-media)^2]]*Tabla1[[#This Row],[P(g)]])</f>
        <v>5.38330078125E-2</v>
      </c>
    </row>
    <row r="108" spans="8:16" x14ac:dyDescent="0.25">
      <c r="K108">
        <v>106</v>
      </c>
      <c r="L108">
        <v>2</v>
      </c>
      <c r="M108">
        <f>(Tabla1[[#This Row],[Frecuencia]]/64)</f>
        <v>3.125E-2</v>
      </c>
      <c r="N108">
        <f>(Tabla1[[#This Row],[Dato]]-106.3125)</f>
        <v>-0.3125</v>
      </c>
      <c r="O108">
        <f>(Tabla1[[#This Row],[g-media]]^2)</f>
        <v>9.765625E-2</v>
      </c>
      <c r="P108">
        <f>(Tabla1[[#This Row],[(g-media)^2]]*Tabla1[[#This Row],[P(g)]])</f>
        <v>3.0517578125E-3</v>
      </c>
    </row>
    <row r="109" spans="8:16" x14ac:dyDescent="0.25">
      <c r="K109">
        <v>107</v>
      </c>
      <c r="L109">
        <v>0</v>
      </c>
      <c r="M109">
        <f>(Tabla1[[#This Row],[Frecuencia]]/64)</f>
        <v>0</v>
      </c>
      <c r="N109">
        <f>(Tabla1[[#This Row],[Dato]]-106.3125)</f>
        <v>0.6875</v>
      </c>
      <c r="O109">
        <f>(Tabla1[[#This Row],[g-media]]^2)</f>
        <v>0.47265625</v>
      </c>
      <c r="P109">
        <f>(Tabla1[[#This Row],[(g-media)^2]]*Tabla1[[#This Row],[P(g)]])</f>
        <v>0</v>
      </c>
    </row>
    <row r="110" spans="8:16" x14ac:dyDescent="0.25">
      <c r="K110">
        <v>108</v>
      </c>
      <c r="L110">
        <v>2</v>
      </c>
      <c r="M110">
        <f>(Tabla1[[#This Row],[Frecuencia]]/64)</f>
        <v>3.125E-2</v>
      </c>
      <c r="N110">
        <f>(Tabla1[[#This Row],[Dato]]-106.3125)</f>
        <v>1.6875</v>
      </c>
      <c r="O110">
        <f>(Tabla1[[#This Row],[g-media]]^2)</f>
        <v>2.84765625</v>
      </c>
      <c r="P110">
        <f>(Tabla1[[#This Row],[(g-media)^2]]*Tabla1[[#This Row],[P(g)]])</f>
        <v>8.89892578125E-2</v>
      </c>
    </row>
    <row r="111" spans="8:16" x14ac:dyDescent="0.25">
      <c r="K111">
        <v>109</v>
      </c>
      <c r="L111">
        <v>0</v>
      </c>
      <c r="M111">
        <f>(Tabla1[[#This Row],[Frecuencia]]/64)</f>
        <v>0</v>
      </c>
      <c r="N111">
        <f>(Tabla1[[#This Row],[Dato]]-106.3125)</f>
        <v>2.6875</v>
      </c>
      <c r="O111">
        <f>(Tabla1[[#This Row],[g-media]]^2)</f>
        <v>7.22265625</v>
      </c>
      <c r="P111">
        <f>(Tabla1[[#This Row],[(g-media)^2]]*Tabla1[[#This Row],[P(g)]])</f>
        <v>0</v>
      </c>
    </row>
    <row r="112" spans="8:16" x14ac:dyDescent="0.25">
      <c r="K112">
        <v>110</v>
      </c>
      <c r="L112">
        <v>1</v>
      </c>
      <c r="M112">
        <f>(Tabla1[[#This Row],[Frecuencia]]/64)</f>
        <v>1.5625E-2</v>
      </c>
      <c r="N112">
        <f>(Tabla1[[#This Row],[Dato]]-106.3125)</f>
        <v>3.6875</v>
      </c>
      <c r="O112">
        <f>(Tabla1[[#This Row],[g-media]]^2)</f>
        <v>13.59765625</v>
      </c>
      <c r="P112">
        <f>(Tabla1[[#This Row],[(g-media)^2]]*Tabla1[[#This Row],[P(g)]])</f>
        <v>0.21246337890625</v>
      </c>
    </row>
    <row r="113" spans="11:16" x14ac:dyDescent="0.25">
      <c r="K113">
        <v>111</v>
      </c>
      <c r="L113">
        <v>2</v>
      </c>
      <c r="M113">
        <f>(Tabla1[[#This Row],[Frecuencia]]/64)</f>
        <v>3.125E-2</v>
      </c>
      <c r="N113">
        <f>(Tabla1[[#This Row],[Dato]]-106.3125)</f>
        <v>4.6875</v>
      </c>
      <c r="O113">
        <f>(Tabla1[[#This Row],[g-media]]^2)</f>
        <v>21.97265625</v>
      </c>
      <c r="P113">
        <f>(Tabla1[[#This Row],[(g-media)^2]]*Tabla1[[#This Row],[P(g)]])</f>
        <v>0.6866455078125</v>
      </c>
    </row>
    <row r="114" spans="11:16" x14ac:dyDescent="0.25">
      <c r="K114">
        <v>112</v>
      </c>
      <c r="L114">
        <v>0</v>
      </c>
      <c r="M114">
        <f>(Tabla1[[#This Row],[Frecuencia]]/64)</f>
        <v>0</v>
      </c>
      <c r="N114">
        <f>(Tabla1[[#This Row],[Dato]]-106.3125)</f>
        <v>5.6875</v>
      </c>
      <c r="O114">
        <f>(Tabla1[[#This Row],[g-media]]^2)</f>
        <v>32.34765625</v>
      </c>
      <c r="P114">
        <f>(Tabla1[[#This Row],[(g-media)^2]]*Tabla1[[#This Row],[P(g)]])</f>
        <v>0</v>
      </c>
    </row>
    <row r="115" spans="11:16" x14ac:dyDescent="0.25">
      <c r="K115">
        <v>113</v>
      </c>
      <c r="L115">
        <v>0</v>
      </c>
      <c r="M115">
        <f>(Tabla1[[#This Row],[Frecuencia]]/64)</f>
        <v>0</v>
      </c>
      <c r="N115">
        <f>(Tabla1[[#This Row],[Dato]]-106.3125)</f>
        <v>6.6875</v>
      </c>
      <c r="O115">
        <f>(Tabla1[[#This Row],[g-media]]^2)</f>
        <v>44.72265625</v>
      </c>
      <c r="P115">
        <f>(Tabla1[[#This Row],[(g-media)^2]]*Tabla1[[#This Row],[P(g)]])</f>
        <v>0</v>
      </c>
    </row>
    <row r="116" spans="11:16" x14ac:dyDescent="0.25">
      <c r="K116">
        <v>114</v>
      </c>
      <c r="L116">
        <v>1</v>
      </c>
      <c r="M116">
        <f>(Tabla1[[#This Row],[Frecuencia]]/64)</f>
        <v>1.5625E-2</v>
      </c>
      <c r="N116">
        <f>(Tabla1[[#This Row],[Dato]]-106.3125)</f>
        <v>7.6875</v>
      </c>
      <c r="O116">
        <f>(Tabla1[[#This Row],[g-media]]^2)</f>
        <v>59.09765625</v>
      </c>
      <c r="P116">
        <f>(Tabla1[[#This Row],[(g-media)^2]]*Tabla1[[#This Row],[P(g)]])</f>
        <v>0.92340087890625</v>
      </c>
    </row>
    <row r="117" spans="11:16" x14ac:dyDescent="0.25">
      <c r="K117">
        <v>115</v>
      </c>
      <c r="L117">
        <v>0</v>
      </c>
      <c r="M117">
        <f>(Tabla1[[#This Row],[Frecuencia]]/64)</f>
        <v>0</v>
      </c>
      <c r="N117">
        <f>(Tabla1[[#This Row],[Dato]]-106.3125)</f>
        <v>8.6875</v>
      </c>
      <c r="O117">
        <f>(Tabla1[[#This Row],[g-media]]^2)</f>
        <v>75.47265625</v>
      </c>
      <c r="P117">
        <f>(Tabla1[[#This Row],[(g-media)^2]]*Tabla1[[#This Row],[P(g)]])</f>
        <v>0</v>
      </c>
    </row>
    <row r="118" spans="11:16" x14ac:dyDescent="0.25">
      <c r="K118">
        <v>116</v>
      </c>
      <c r="L118">
        <v>1</v>
      </c>
      <c r="M118">
        <f>(Tabla1[[#This Row],[Frecuencia]]/64)</f>
        <v>1.5625E-2</v>
      </c>
      <c r="N118">
        <f>(Tabla1[[#This Row],[Dato]]-106.3125)</f>
        <v>9.6875</v>
      </c>
      <c r="O118">
        <f>(Tabla1[[#This Row],[g-media]]^2)</f>
        <v>93.84765625</v>
      </c>
      <c r="P118">
        <f>(Tabla1[[#This Row],[(g-media)^2]]*Tabla1[[#This Row],[P(g)]])</f>
        <v>1.46636962890625</v>
      </c>
    </row>
    <row r="119" spans="11:16" x14ac:dyDescent="0.25">
      <c r="K119">
        <v>117</v>
      </c>
      <c r="L119">
        <v>0</v>
      </c>
      <c r="M119">
        <f>(Tabla1[[#This Row],[Frecuencia]]/64)</f>
        <v>0</v>
      </c>
      <c r="N119">
        <f>(Tabla1[[#This Row],[Dato]]-106.3125)</f>
        <v>10.6875</v>
      </c>
      <c r="O119">
        <f>(Tabla1[[#This Row],[g-media]]^2)</f>
        <v>114.22265625</v>
      </c>
      <c r="P119">
        <f>(Tabla1[[#This Row],[(g-media)^2]]*Tabla1[[#This Row],[P(g)]])</f>
        <v>0</v>
      </c>
    </row>
    <row r="120" spans="11:16" x14ac:dyDescent="0.25">
      <c r="K120">
        <v>118</v>
      </c>
      <c r="L120">
        <v>1</v>
      </c>
      <c r="M120">
        <f>(Tabla1[[#This Row],[Frecuencia]]/64)</f>
        <v>1.5625E-2</v>
      </c>
      <c r="N120">
        <f>(Tabla1[[#This Row],[Dato]]-106.3125)</f>
        <v>11.6875</v>
      </c>
      <c r="O120">
        <f>(Tabla1[[#This Row],[g-media]]^2)</f>
        <v>136.59765625</v>
      </c>
      <c r="P120">
        <f>(Tabla1[[#This Row],[(g-media)^2]]*Tabla1[[#This Row],[P(g)]])</f>
        <v>2.13433837890625</v>
      </c>
    </row>
    <row r="121" spans="11:16" x14ac:dyDescent="0.25">
      <c r="K121">
        <v>119</v>
      </c>
      <c r="L121">
        <v>0</v>
      </c>
      <c r="M121">
        <f>(Tabla1[[#This Row],[Frecuencia]]/64)</f>
        <v>0</v>
      </c>
      <c r="N121">
        <f>(Tabla1[[#This Row],[Dato]]-106.3125)</f>
        <v>12.6875</v>
      </c>
      <c r="O121">
        <f>(Tabla1[[#This Row],[g-media]]^2)</f>
        <v>160.97265625</v>
      </c>
      <c r="P121">
        <f>(Tabla1[[#This Row],[(g-media)^2]]*Tabla1[[#This Row],[P(g)]])</f>
        <v>0</v>
      </c>
    </row>
    <row r="122" spans="11:16" x14ac:dyDescent="0.25">
      <c r="K122">
        <v>120</v>
      </c>
      <c r="L122">
        <v>1</v>
      </c>
      <c r="M122">
        <f>(Tabla1[[#This Row],[Frecuencia]]/64)</f>
        <v>1.5625E-2</v>
      </c>
      <c r="N122">
        <f>(Tabla1[[#This Row],[Dato]]-106.3125)</f>
        <v>13.6875</v>
      </c>
      <c r="O122">
        <f>(Tabla1[[#This Row],[g-media]]^2)</f>
        <v>187.34765625</v>
      </c>
      <c r="P122">
        <f>(Tabla1[[#This Row],[(g-media)^2]]*Tabla1[[#This Row],[P(g)]])</f>
        <v>2.92730712890625</v>
      </c>
    </row>
    <row r="123" spans="11:16" x14ac:dyDescent="0.25">
      <c r="K123">
        <v>121</v>
      </c>
      <c r="L123">
        <v>1</v>
      </c>
      <c r="M123">
        <f>(Tabla1[[#This Row],[Frecuencia]]/64)</f>
        <v>1.5625E-2</v>
      </c>
      <c r="N123">
        <f>(Tabla1[[#This Row],[Dato]]-106.3125)</f>
        <v>14.6875</v>
      </c>
      <c r="O123">
        <f>(Tabla1[[#This Row],[g-media]]^2)</f>
        <v>215.72265625</v>
      </c>
      <c r="P123">
        <f>(Tabla1[[#This Row],[(g-media)^2]]*Tabla1[[#This Row],[P(g)]])</f>
        <v>3.37066650390625</v>
      </c>
    </row>
    <row r="124" spans="11:16" x14ac:dyDescent="0.25">
      <c r="K124">
        <v>122</v>
      </c>
      <c r="L124">
        <v>1</v>
      </c>
      <c r="M124">
        <f>(Tabla1[[#This Row],[Frecuencia]]/64)</f>
        <v>1.5625E-2</v>
      </c>
      <c r="N124">
        <f>(Tabla1[[#This Row],[Dato]]-106.3125)</f>
        <v>15.6875</v>
      </c>
      <c r="O124">
        <f>(Tabla1[[#This Row],[g-media]]^2)</f>
        <v>246.09765625</v>
      </c>
      <c r="P124">
        <f>(Tabla1[[#This Row],[(g-media)^2]]*Tabla1[[#This Row],[P(g)]])</f>
        <v>3.84527587890625</v>
      </c>
    </row>
    <row r="125" spans="11:16" x14ac:dyDescent="0.25">
      <c r="K125">
        <v>123</v>
      </c>
      <c r="L125">
        <v>0</v>
      </c>
      <c r="M125">
        <f>(Tabla1[[#This Row],[Frecuencia]]/64)</f>
        <v>0</v>
      </c>
      <c r="N125">
        <f>(Tabla1[[#This Row],[Dato]]-106.3125)</f>
        <v>16.6875</v>
      </c>
      <c r="O125">
        <f>(Tabla1[[#This Row],[g-media]]^2)</f>
        <v>278.47265625</v>
      </c>
      <c r="P125">
        <f>(Tabla1[[#This Row],[(g-media)^2]]*Tabla1[[#This Row],[P(g)]])</f>
        <v>0</v>
      </c>
    </row>
    <row r="126" spans="11:16" x14ac:dyDescent="0.25">
      <c r="K126">
        <v>124</v>
      </c>
      <c r="L126">
        <v>2</v>
      </c>
      <c r="M126">
        <f>(Tabla1[[#This Row],[Frecuencia]]/64)</f>
        <v>3.125E-2</v>
      </c>
      <c r="N126">
        <f>(Tabla1[[#This Row],[Dato]]-106.3125)</f>
        <v>17.6875</v>
      </c>
      <c r="O126">
        <f>(Tabla1[[#This Row],[g-media]]^2)</f>
        <v>312.84765625</v>
      </c>
      <c r="P126">
        <f>(Tabla1[[#This Row],[(g-media)^2]]*Tabla1[[#This Row],[P(g)]])</f>
        <v>9.7764892578125</v>
      </c>
    </row>
    <row r="127" spans="11:16" x14ac:dyDescent="0.25">
      <c r="K127">
        <v>125</v>
      </c>
      <c r="L127">
        <v>0</v>
      </c>
      <c r="M127">
        <f>(Tabla1[[#This Row],[Frecuencia]]/64)</f>
        <v>0</v>
      </c>
      <c r="N127">
        <f>(Tabla1[[#This Row],[Dato]]-106.3125)</f>
        <v>18.6875</v>
      </c>
      <c r="O127">
        <f>(Tabla1[[#This Row],[g-media]]^2)</f>
        <v>349.22265625</v>
      </c>
      <c r="P127">
        <f>(Tabla1[[#This Row],[(g-media)^2]]*Tabla1[[#This Row],[P(g)]])</f>
        <v>0</v>
      </c>
    </row>
    <row r="128" spans="11:16" x14ac:dyDescent="0.25">
      <c r="K128">
        <v>126</v>
      </c>
      <c r="L128">
        <v>0</v>
      </c>
      <c r="M128">
        <f>(Tabla1[[#This Row],[Frecuencia]]/64)</f>
        <v>0</v>
      </c>
      <c r="N128">
        <f>(Tabla1[[#This Row],[Dato]]-106.3125)</f>
        <v>19.6875</v>
      </c>
      <c r="O128">
        <f>(Tabla1[[#This Row],[g-media]]^2)</f>
        <v>387.59765625</v>
      </c>
      <c r="P128">
        <f>(Tabla1[[#This Row],[(g-media)^2]]*Tabla1[[#This Row],[P(g)]])</f>
        <v>0</v>
      </c>
    </row>
    <row r="129" spans="11:16" x14ac:dyDescent="0.25">
      <c r="K129">
        <v>127</v>
      </c>
      <c r="L129">
        <v>0</v>
      </c>
      <c r="M129">
        <f>(Tabla1[[#This Row],[Frecuencia]]/64)</f>
        <v>0</v>
      </c>
      <c r="N129">
        <f>(Tabla1[[#This Row],[Dato]]-106.3125)</f>
        <v>20.6875</v>
      </c>
      <c r="O129">
        <f>(Tabla1[[#This Row],[g-media]]^2)</f>
        <v>427.97265625</v>
      </c>
      <c r="P129">
        <f>(Tabla1[[#This Row],[(g-media)^2]]*Tabla1[[#This Row],[P(g)]])</f>
        <v>0</v>
      </c>
    </row>
    <row r="130" spans="11:16" x14ac:dyDescent="0.25">
      <c r="K130">
        <v>128</v>
      </c>
      <c r="L130">
        <v>0</v>
      </c>
      <c r="M130">
        <f>(Tabla1[[#This Row],[Frecuencia]]/64)</f>
        <v>0</v>
      </c>
      <c r="N130">
        <f>(Tabla1[[#This Row],[Dato]]-106.3125)</f>
        <v>21.6875</v>
      </c>
      <c r="O130">
        <f>(Tabla1[[#This Row],[g-media]]^2)</f>
        <v>470.34765625</v>
      </c>
      <c r="P130">
        <f>(Tabla1[[#This Row],[(g-media)^2]]*Tabla1[[#This Row],[P(g)]])</f>
        <v>0</v>
      </c>
    </row>
    <row r="131" spans="11:16" x14ac:dyDescent="0.25">
      <c r="K131">
        <v>129</v>
      </c>
      <c r="L131">
        <v>0</v>
      </c>
      <c r="M131">
        <f>(Tabla1[[#This Row],[Frecuencia]]/64)</f>
        <v>0</v>
      </c>
      <c r="N131">
        <f>(Tabla1[[#This Row],[Dato]]-106.3125)</f>
        <v>22.6875</v>
      </c>
      <c r="O131">
        <f>(Tabla1[[#This Row],[g-media]]^2)</f>
        <v>514.72265625</v>
      </c>
      <c r="P131">
        <f>(Tabla1[[#This Row],[(g-media)^2]]*Tabla1[[#This Row],[P(g)]])</f>
        <v>0</v>
      </c>
    </row>
    <row r="132" spans="11:16" x14ac:dyDescent="0.25">
      <c r="K132">
        <v>130</v>
      </c>
      <c r="L132">
        <v>0</v>
      </c>
      <c r="M132">
        <f>(Tabla1[[#This Row],[Frecuencia]]/64)</f>
        <v>0</v>
      </c>
      <c r="N132">
        <f>(Tabla1[[#This Row],[Dato]]-106.3125)</f>
        <v>23.6875</v>
      </c>
      <c r="O132">
        <f>(Tabla1[[#This Row],[g-media]]^2)</f>
        <v>561.09765625</v>
      </c>
      <c r="P132">
        <f>(Tabla1[[#This Row],[(g-media)^2]]*Tabla1[[#This Row],[P(g)]])</f>
        <v>0</v>
      </c>
    </row>
    <row r="133" spans="11:16" x14ac:dyDescent="0.25">
      <c r="K133">
        <v>131</v>
      </c>
      <c r="L133">
        <v>0</v>
      </c>
      <c r="M133">
        <f>(Tabla1[[#This Row],[Frecuencia]]/64)</f>
        <v>0</v>
      </c>
      <c r="N133">
        <f>(Tabla1[[#This Row],[Dato]]-106.3125)</f>
        <v>24.6875</v>
      </c>
      <c r="O133">
        <f>(Tabla1[[#This Row],[g-media]]^2)</f>
        <v>609.47265625</v>
      </c>
      <c r="P133">
        <f>(Tabla1[[#This Row],[(g-media)^2]]*Tabla1[[#This Row],[P(g)]])</f>
        <v>0</v>
      </c>
    </row>
    <row r="134" spans="11:16" x14ac:dyDescent="0.25">
      <c r="K134">
        <v>132</v>
      </c>
      <c r="L134">
        <v>2</v>
      </c>
      <c r="M134">
        <f>(Tabla1[[#This Row],[Frecuencia]]/64)</f>
        <v>3.125E-2</v>
      </c>
      <c r="N134">
        <f>(Tabla1[[#This Row],[Dato]]-106.3125)</f>
        <v>25.6875</v>
      </c>
      <c r="O134">
        <f>(Tabla1[[#This Row],[g-media]]^2)</f>
        <v>659.84765625</v>
      </c>
      <c r="P134">
        <f>(Tabla1[[#This Row],[(g-media)^2]]*Tabla1[[#This Row],[P(g)]])</f>
        <v>20.6202392578125</v>
      </c>
    </row>
    <row r="135" spans="11:16" x14ac:dyDescent="0.25">
      <c r="K135">
        <v>133</v>
      </c>
      <c r="L135">
        <v>0</v>
      </c>
      <c r="M135">
        <f>(Tabla1[[#This Row],[Frecuencia]]/64)</f>
        <v>0</v>
      </c>
      <c r="N135">
        <f>(Tabla1[[#This Row],[Dato]]-106.3125)</f>
        <v>26.6875</v>
      </c>
      <c r="O135">
        <f>(Tabla1[[#This Row],[g-media]]^2)</f>
        <v>712.22265625</v>
      </c>
      <c r="P135">
        <f>(Tabla1[[#This Row],[(g-media)^2]]*Tabla1[[#This Row],[P(g)]])</f>
        <v>0</v>
      </c>
    </row>
    <row r="136" spans="11:16" x14ac:dyDescent="0.25">
      <c r="K136">
        <v>134</v>
      </c>
      <c r="L136">
        <v>1</v>
      </c>
      <c r="M136">
        <f>(Tabla1[[#This Row],[Frecuencia]]/64)</f>
        <v>1.5625E-2</v>
      </c>
      <c r="N136">
        <f>(Tabla1[[#This Row],[Dato]]-106.3125)</f>
        <v>27.6875</v>
      </c>
      <c r="O136">
        <f>(Tabla1[[#This Row],[g-media]]^2)</f>
        <v>766.59765625</v>
      </c>
      <c r="P136">
        <f>(Tabla1[[#This Row],[(g-media)^2]]*Tabla1[[#This Row],[P(g)]])</f>
        <v>11.97808837890625</v>
      </c>
    </row>
    <row r="137" spans="11:16" x14ac:dyDescent="0.25">
      <c r="K137">
        <v>135</v>
      </c>
      <c r="L137">
        <v>0</v>
      </c>
      <c r="M137">
        <f>(Tabla1[[#This Row],[Frecuencia]]/64)</f>
        <v>0</v>
      </c>
      <c r="N137">
        <f>(Tabla1[[#This Row],[Dato]]-106.3125)</f>
        <v>28.6875</v>
      </c>
      <c r="O137">
        <f>(Tabla1[[#This Row],[g-media]]^2)</f>
        <v>822.97265625</v>
      </c>
      <c r="P137">
        <f>(Tabla1[[#This Row],[(g-media)^2]]*Tabla1[[#This Row],[P(g)]])</f>
        <v>0</v>
      </c>
    </row>
    <row r="138" spans="11:16" x14ac:dyDescent="0.25">
      <c r="K138">
        <v>136</v>
      </c>
      <c r="L138">
        <v>0</v>
      </c>
      <c r="M138">
        <f>(Tabla1[[#This Row],[Frecuencia]]/64)</f>
        <v>0</v>
      </c>
      <c r="N138">
        <f>(Tabla1[[#This Row],[Dato]]-106.3125)</f>
        <v>29.6875</v>
      </c>
      <c r="O138">
        <f>(Tabla1[[#This Row],[g-media]]^2)</f>
        <v>881.34765625</v>
      </c>
      <c r="P138">
        <f>(Tabla1[[#This Row],[(g-media)^2]]*Tabla1[[#This Row],[P(g)]])</f>
        <v>0</v>
      </c>
    </row>
    <row r="139" spans="11:16" x14ac:dyDescent="0.25">
      <c r="K139">
        <v>137</v>
      </c>
      <c r="L139">
        <v>1</v>
      </c>
      <c r="M139">
        <f>(Tabla1[[#This Row],[Frecuencia]]/64)</f>
        <v>1.5625E-2</v>
      </c>
      <c r="N139">
        <f>(Tabla1[[#This Row],[Dato]]-106.3125)</f>
        <v>30.6875</v>
      </c>
      <c r="O139">
        <f>(Tabla1[[#This Row],[g-media]]^2)</f>
        <v>941.72265625</v>
      </c>
      <c r="P139">
        <f>(Tabla1[[#This Row],[(g-media)^2]]*Tabla1[[#This Row],[P(g)]])</f>
        <v>14.71441650390625</v>
      </c>
    </row>
    <row r="140" spans="11:16" x14ac:dyDescent="0.25">
      <c r="K140">
        <v>138</v>
      </c>
      <c r="L140">
        <v>2</v>
      </c>
      <c r="M140">
        <f>(Tabla1[[#This Row],[Frecuencia]]/64)</f>
        <v>3.125E-2</v>
      </c>
      <c r="N140">
        <f>(Tabla1[[#This Row],[Dato]]-106.3125)</f>
        <v>31.6875</v>
      </c>
      <c r="O140">
        <f>(Tabla1[[#This Row],[g-media]]^2)</f>
        <v>1004.09765625</v>
      </c>
      <c r="P140">
        <f>(Tabla1[[#This Row],[(g-media)^2]]*Tabla1[[#This Row],[P(g)]])</f>
        <v>31.3780517578125</v>
      </c>
    </row>
    <row r="141" spans="11:16" x14ac:dyDescent="0.25">
      <c r="K141">
        <v>139</v>
      </c>
      <c r="L141">
        <v>0</v>
      </c>
      <c r="M141">
        <f>(Tabla1[[#This Row],[Frecuencia]]/64)</f>
        <v>0</v>
      </c>
      <c r="N141">
        <f>(Tabla1[[#This Row],[Dato]]-106.3125)</f>
        <v>32.6875</v>
      </c>
      <c r="O141">
        <f>(Tabla1[[#This Row],[g-media]]^2)</f>
        <v>1068.47265625</v>
      </c>
      <c r="P141">
        <f>(Tabla1[[#This Row],[(g-media)^2]]*Tabla1[[#This Row],[P(g)]])</f>
        <v>0</v>
      </c>
    </row>
    <row r="142" spans="11:16" x14ac:dyDescent="0.25">
      <c r="K142">
        <v>140</v>
      </c>
      <c r="L142">
        <v>0</v>
      </c>
      <c r="M142">
        <f>(Tabla1[[#This Row],[Frecuencia]]/64)</f>
        <v>0</v>
      </c>
      <c r="N142">
        <f>(Tabla1[[#This Row],[Dato]]-106.3125)</f>
        <v>33.6875</v>
      </c>
      <c r="O142">
        <f>(Tabla1[[#This Row],[g-media]]^2)</f>
        <v>1134.84765625</v>
      </c>
      <c r="P142">
        <f>(Tabla1[[#This Row],[(g-media)^2]]*Tabla1[[#This Row],[P(g)]])</f>
        <v>0</v>
      </c>
    </row>
    <row r="143" spans="11:16" x14ac:dyDescent="0.25">
      <c r="K143">
        <v>141</v>
      </c>
      <c r="L143">
        <v>2</v>
      </c>
      <c r="M143">
        <f>(Tabla1[[#This Row],[Frecuencia]]/64)</f>
        <v>3.125E-2</v>
      </c>
      <c r="N143">
        <f>(Tabla1[[#This Row],[Dato]]-106.3125)</f>
        <v>34.6875</v>
      </c>
      <c r="O143">
        <f>(Tabla1[[#This Row],[g-media]]^2)</f>
        <v>1203.22265625</v>
      </c>
      <c r="P143">
        <f>(Tabla1[[#This Row],[(g-media)^2]]*Tabla1[[#This Row],[P(g)]])</f>
        <v>37.6007080078125</v>
      </c>
    </row>
    <row r="144" spans="11:16" x14ac:dyDescent="0.25">
      <c r="K144">
        <v>142</v>
      </c>
      <c r="L144">
        <v>1</v>
      </c>
      <c r="M144">
        <f>(Tabla1[[#This Row],[Frecuencia]]/64)</f>
        <v>1.5625E-2</v>
      </c>
      <c r="N144">
        <f>(Tabla1[[#This Row],[Dato]]-106.3125)</f>
        <v>35.6875</v>
      </c>
      <c r="O144">
        <f>(Tabla1[[#This Row],[g-media]]^2)</f>
        <v>1273.59765625</v>
      </c>
      <c r="P144">
        <f>(Tabla1[[#This Row],[(g-media)^2]]*Tabla1[[#This Row],[P(g)]])</f>
        <v>19.89996337890625</v>
      </c>
    </row>
    <row r="145" spans="11:16" x14ac:dyDescent="0.25">
      <c r="K145">
        <v>143</v>
      </c>
      <c r="L145">
        <v>0</v>
      </c>
      <c r="M145">
        <f>(Tabla1[[#This Row],[Frecuencia]]/64)</f>
        <v>0</v>
      </c>
      <c r="N145">
        <f>(Tabla1[[#This Row],[Dato]]-106.3125)</f>
        <v>36.6875</v>
      </c>
      <c r="O145">
        <f>(Tabla1[[#This Row],[g-media]]^2)</f>
        <v>1345.97265625</v>
      </c>
      <c r="P145">
        <f>(Tabla1[[#This Row],[(g-media)^2]]*Tabla1[[#This Row],[P(g)]])</f>
        <v>0</v>
      </c>
    </row>
    <row r="146" spans="11:16" x14ac:dyDescent="0.25">
      <c r="K146">
        <v>144</v>
      </c>
      <c r="L146">
        <v>0</v>
      </c>
      <c r="M146">
        <f>(Tabla1[[#This Row],[Frecuencia]]/64)</f>
        <v>0</v>
      </c>
      <c r="N146">
        <f>(Tabla1[[#This Row],[Dato]]-106.3125)</f>
        <v>37.6875</v>
      </c>
      <c r="O146">
        <f>(Tabla1[[#This Row],[g-media]]^2)</f>
        <v>1420.34765625</v>
      </c>
      <c r="P146">
        <f>(Tabla1[[#This Row],[(g-media)^2]]*Tabla1[[#This Row],[P(g)]])</f>
        <v>0</v>
      </c>
    </row>
    <row r="147" spans="11:16" x14ac:dyDescent="0.25">
      <c r="K147">
        <v>145</v>
      </c>
      <c r="L147">
        <v>0</v>
      </c>
      <c r="M147">
        <f>(Tabla1[[#This Row],[Frecuencia]]/64)</f>
        <v>0</v>
      </c>
      <c r="N147">
        <f>(Tabla1[[#This Row],[Dato]]-106.3125)</f>
        <v>38.6875</v>
      </c>
      <c r="O147">
        <f>(Tabla1[[#This Row],[g-media]]^2)</f>
        <v>1496.72265625</v>
      </c>
      <c r="P147">
        <f>(Tabla1[[#This Row],[(g-media)^2]]*Tabla1[[#This Row],[P(g)]])</f>
        <v>0</v>
      </c>
    </row>
    <row r="148" spans="11:16" x14ac:dyDescent="0.25">
      <c r="K148">
        <v>146</v>
      </c>
      <c r="L148">
        <v>0</v>
      </c>
      <c r="M148">
        <f>(Tabla1[[#This Row],[Frecuencia]]/64)</f>
        <v>0</v>
      </c>
      <c r="N148">
        <f>(Tabla1[[#This Row],[Dato]]-106.3125)</f>
        <v>39.6875</v>
      </c>
      <c r="O148">
        <f>(Tabla1[[#This Row],[g-media]]^2)</f>
        <v>1575.09765625</v>
      </c>
      <c r="P148">
        <f>(Tabla1[[#This Row],[(g-media)^2]]*Tabla1[[#This Row],[P(g)]])</f>
        <v>0</v>
      </c>
    </row>
    <row r="149" spans="11:16" x14ac:dyDescent="0.25">
      <c r="K149">
        <v>147</v>
      </c>
      <c r="L149">
        <v>0</v>
      </c>
      <c r="M149">
        <f>(Tabla1[[#This Row],[Frecuencia]]/64)</f>
        <v>0</v>
      </c>
      <c r="N149">
        <f>(Tabla1[[#This Row],[Dato]]-106.3125)</f>
        <v>40.6875</v>
      </c>
      <c r="O149">
        <f>(Tabla1[[#This Row],[g-media]]^2)</f>
        <v>1655.47265625</v>
      </c>
      <c r="P149">
        <f>(Tabla1[[#This Row],[(g-media)^2]]*Tabla1[[#This Row],[P(g)]])</f>
        <v>0</v>
      </c>
    </row>
    <row r="150" spans="11:16" x14ac:dyDescent="0.25">
      <c r="K150">
        <v>148</v>
      </c>
      <c r="L150">
        <v>0</v>
      </c>
      <c r="M150">
        <f>(Tabla1[[#This Row],[Frecuencia]]/64)</f>
        <v>0</v>
      </c>
      <c r="N150">
        <f>(Tabla1[[#This Row],[Dato]]-106.3125)</f>
        <v>41.6875</v>
      </c>
      <c r="O150">
        <f>(Tabla1[[#This Row],[g-media]]^2)</f>
        <v>1737.84765625</v>
      </c>
      <c r="P150">
        <f>(Tabla1[[#This Row],[(g-media)^2]]*Tabla1[[#This Row],[P(g)]])</f>
        <v>0</v>
      </c>
    </row>
    <row r="151" spans="11:16" x14ac:dyDescent="0.25">
      <c r="K151">
        <v>149</v>
      </c>
      <c r="L151">
        <v>1</v>
      </c>
      <c r="M151">
        <f>(Tabla1[[#This Row],[Frecuencia]]/64)</f>
        <v>1.5625E-2</v>
      </c>
      <c r="N151">
        <f>(Tabla1[[#This Row],[Dato]]-106.3125)</f>
        <v>42.6875</v>
      </c>
      <c r="O151">
        <f>(Tabla1[[#This Row],[g-media]]^2)</f>
        <v>1822.22265625</v>
      </c>
      <c r="P151">
        <f>(Tabla1[[#This Row],[(g-media)^2]]*Tabla1[[#This Row],[P(g)]])</f>
        <v>28.47222900390625</v>
      </c>
    </row>
    <row r="152" spans="11:16" x14ac:dyDescent="0.25">
      <c r="K152">
        <v>150</v>
      </c>
      <c r="L152">
        <v>0</v>
      </c>
      <c r="M152">
        <f>(Tabla1[[#This Row],[Frecuencia]]/64)</f>
        <v>0</v>
      </c>
      <c r="N152">
        <f>(Tabla1[[#This Row],[Dato]]-106.3125)</f>
        <v>43.6875</v>
      </c>
      <c r="O152">
        <f>(Tabla1[[#This Row],[g-media]]^2)</f>
        <v>1908.59765625</v>
      </c>
      <c r="P152">
        <f>(Tabla1[[#This Row],[(g-media)^2]]*Tabla1[[#This Row],[P(g)]])</f>
        <v>0</v>
      </c>
    </row>
    <row r="153" spans="11:16" x14ac:dyDescent="0.25">
      <c r="K153">
        <v>151</v>
      </c>
      <c r="L153">
        <v>1</v>
      </c>
      <c r="M153">
        <f>(Tabla1[[#This Row],[Frecuencia]]/64)</f>
        <v>1.5625E-2</v>
      </c>
      <c r="N153">
        <f>(Tabla1[[#This Row],[Dato]]-106.3125)</f>
        <v>44.6875</v>
      </c>
      <c r="O153">
        <f>(Tabla1[[#This Row],[g-media]]^2)</f>
        <v>1996.97265625</v>
      </c>
      <c r="P153">
        <f>(Tabla1[[#This Row],[(g-media)^2]]*Tabla1[[#This Row],[P(g)]])</f>
        <v>31.20269775390625</v>
      </c>
    </row>
    <row r="154" spans="11:16" x14ac:dyDescent="0.25">
      <c r="K154">
        <v>152</v>
      </c>
      <c r="L154">
        <v>0</v>
      </c>
      <c r="M154">
        <f>(Tabla1[[#This Row],[Frecuencia]]/64)</f>
        <v>0</v>
      </c>
      <c r="N154">
        <f>(Tabla1[[#This Row],[Dato]]-106.3125)</f>
        <v>45.6875</v>
      </c>
      <c r="O154">
        <f>(Tabla1[[#This Row],[g-media]]^2)</f>
        <v>2087.34765625</v>
      </c>
      <c r="P154">
        <f>(Tabla1[[#This Row],[(g-media)^2]]*Tabla1[[#This Row],[P(g)]])</f>
        <v>0</v>
      </c>
    </row>
    <row r="155" spans="11:16" x14ac:dyDescent="0.25">
      <c r="K155">
        <v>153</v>
      </c>
      <c r="L155">
        <v>0</v>
      </c>
      <c r="M155">
        <f>(Tabla1[[#This Row],[Frecuencia]]/64)</f>
        <v>0</v>
      </c>
      <c r="N155">
        <f>(Tabla1[[#This Row],[Dato]]-106.3125)</f>
        <v>46.6875</v>
      </c>
      <c r="O155">
        <f>(Tabla1[[#This Row],[g-media]]^2)</f>
        <v>2179.72265625</v>
      </c>
      <c r="P155">
        <f>(Tabla1[[#This Row],[(g-media)^2]]*Tabla1[[#This Row],[P(g)]])</f>
        <v>0</v>
      </c>
    </row>
    <row r="156" spans="11:16" x14ac:dyDescent="0.25">
      <c r="K156">
        <v>154</v>
      </c>
      <c r="L156">
        <v>0</v>
      </c>
      <c r="M156">
        <f>(Tabla1[[#This Row],[Frecuencia]]/64)</f>
        <v>0</v>
      </c>
      <c r="N156">
        <f>(Tabla1[[#This Row],[Dato]]-106.3125)</f>
        <v>47.6875</v>
      </c>
      <c r="O156">
        <f>(Tabla1[[#This Row],[g-media]]^2)</f>
        <v>2274.09765625</v>
      </c>
      <c r="P156">
        <f>(Tabla1[[#This Row],[(g-media)^2]]*Tabla1[[#This Row],[P(g)]])</f>
        <v>0</v>
      </c>
    </row>
    <row r="157" spans="11:16" x14ac:dyDescent="0.25">
      <c r="K157">
        <v>155</v>
      </c>
      <c r="L157">
        <v>0</v>
      </c>
      <c r="M157">
        <f>(Tabla1[[#This Row],[Frecuencia]]/64)</f>
        <v>0</v>
      </c>
      <c r="N157">
        <f>(Tabla1[[#This Row],[Dato]]-106.3125)</f>
        <v>48.6875</v>
      </c>
      <c r="O157">
        <f>(Tabla1[[#This Row],[g-media]]^2)</f>
        <v>2370.47265625</v>
      </c>
      <c r="P157">
        <f>(Tabla1[[#This Row],[(g-media)^2]]*Tabla1[[#This Row],[P(g)]])</f>
        <v>0</v>
      </c>
    </row>
    <row r="158" spans="11:16" x14ac:dyDescent="0.25">
      <c r="K158">
        <v>156</v>
      </c>
      <c r="L158">
        <v>0</v>
      </c>
      <c r="M158">
        <f>(Tabla1[[#This Row],[Frecuencia]]/64)</f>
        <v>0</v>
      </c>
      <c r="N158">
        <f>(Tabla1[[#This Row],[Dato]]-106.3125)</f>
        <v>49.6875</v>
      </c>
      <c r="O158">
        <f>(Tabla1[[#This Row],[g-media]]^2)</f>
        <v>2468.84765625</v>
      </c>
      <c r="P158">
        <f>(Tabla1[[#This Row],[(g-media)^2]]*Tabla1[[#This Row],[P(g)]])</f>
        <v>0</v>
      </c>
    </row>
    <row r="159" spans="11:16" x14ac:dyDescent="0.25">
      <c r="K159">
        <v>157</v>
      </c>
      <c r="L159">
        <v>0</v>
      </c>
      <c r="M159">
        <f>(Tabla1[[#This Row],[Frecuencia]]/64)</f>
        <v>0</v>
      </c>
      <c r="N159">
        <f>(Tabla1[[#This Row],[Dato]]-106.3125)</f>
        <v>50.6875</v>
      </c>
      <c r="O159">
        <f>(Tabla1[[#This Row],[g-media]]^2)</f>
        <v>2569.22265625</v>
      </c>
      <c r="P159">
        <f>(Tabla1[[#This Row],[(g-media)^2]]*Tabla1[[#This Row],[P(g)]])</f>
        <v>0</v>
      </c>
    </row>
    <row r="160" spans="11:16" x14ac:dyDescent="0.25">
      <c r="K160">
        <v>158</v>
      </c>
      <c r="L160">
        <v>1</v>
      </c>
      <c r="M160">
        <f>(Tabla1[[#This Row],[Frecuencia]]/64)</f>
        <v>1.5625E-2</v>
      </c>
      <c r="N160">
        <f>(Tabla1[[#This Row],[Dato]]-106.3125)</f>
        <v>51.6875</v>
      </c>
      <c r="O160">
        <f>(Tabla1[[#This Row],[g-media]]^2)</f>
        <v>2671.59765625</v>
      </c>
      <c r="P160">
        <f>(Tabla1[[#This Row],[(g-media)^2]]*Tabla1[[#This Row],[P(g)]])</f>
        <v>41.74371337890625</v>
      </c>
    </row>
    <row r="161" spans="11:16" x14ac:dyDescent="0.25">
      <c r="K161">
        <v>159</v>
      </c>
      <c r="L161">
        <v>2</v>
      </c>
      <c r="M161">
        <f>(Tabla1[[#This Row],[Frecuencia]]/64)</f>
        <v>3.125E-2</v>
      </c>
      <c r="N161">
        <f>(Tabla1[[#This Row],[Dato]]-106.3125)</f>
        <v>52.6875</v>
      </c>
      <c r="O161">
        <f>(Tabla1[[#This Row],[g-media]]^2)</f>
        <v>2775.97265625</v>
      </c>
      <c r="P161">
        <f>(Tabla1[[#This Row],[(g-media)^2]]*Tabla1[[#This Row],[P(g)]])</f>
        <v>86.7491455078125</v>
      </c>
    </row>
    <row r="162" spans="11:16" x14ac:dyDescent="0.25">
      <c r="K162">
        <v>160</v>
      </c>
      <c r="L162">
        <v>0</v>
      </c>
      <c r="M162">
        <f>(Tabla1[[#This Row],[Frecuencia]]/64)</f>
        <v>0</v>
      </c>
      <c r="N162">
        <f>(Tabla1[[#This Row],[Dato]]-106.3125)</f>
        <v>53.6875</v>
      </c>
      <c r="O162">
        <f>(Tabla1[[#This Row],[g-media]]^2)</f>
        <v>2882.34765625</v>
      </c>
      <c r="P162">
        <f>(Tabla1[[#This Row],[(g-media)^2]]*Tabla1[[#This Row],[P(g)]])</f>
        <v>0</v>
      </c>
    </row>
    <row r="163" spans="11:16" x14ac:dyDescent="0.25">
      <c r="K163">
        <v>161</v>
      </c>
      <c r="L163">
        <v>1</v>
      </c>
      <c r="M163">
        <f>(Tabla1[[#This Row],[Frecuencia]]/64)</f>
        <v>1.5625E-2</v>
      </c>
      <c r="N163">
        <f>(Tabla1[[#This Row],[Dato]]-106.3125)</f>
        <v>54.6875</v>
      </c>
      <c r="O163">
        <f>(Tabla1[[#This Row],[g-media]]^2)</f>
        <v>2990.72265625</v>
      </c>
      <c r="P163">
        <f>(Tabla1[[#This Row],[(g-media)^2]]*Tabla1[[#This Row],[P(g)]])</f>
        <v>46.73004150390625</v>
      </c>
    </row>
    <row r="164" spans="11:16" x14ac:dyDescent="0.25">
      <c r="K164">
        <v>162</v>
      </c>
      <c r="L164">
        <v>0</v>
      </c>
      <c r="M164">
        <f>(Tabla1[[#This Row],[Frecuencia]]/64)</f>
        <v>0</v>
      </c>
      <c r="N164">
        <f>(Tabla1[[#This Row],[Dato]]-106.3125)</f>
        <v>55.6875</v>
      </c>
      <c r="O164">
        <f>(Tabla1[[#This Row],[g-media]]^2)</f>
        <v>3101.09765625</v>
      </c>
      <c r="P164">
        <f>(Tabla1[[#This Row],[(g-media)^2]]*Tabla1[[#This Row],[P(g)]])</f>
        <v>0</v>
      </c>
    </row>
    <row r="165" spans="11:16" x14ac:dyDescent="0.25">
      <c r="K165">
        <v>163</v>
      </c>
      <c r="L165">
        <v>0</v>
      </c>
      <c r="M165">
        <f>(Tabla1[[#This Row],[Frecuencia]]/64)</f>
        <v>0</v>
      </c>
      <c r="N165">
        <f>(Tabla1[[#This Row],[Dato]]-106.3125)</f>
        <v>56.6875</v>
      </c>
      <c r="O165">
        <f>(Tabla1[[#This Row],[g-media]]^2)</f>
        <v>3213.47265625</v>
      </c>
      <c r="P165">
        <f>(Tabla1[[#This Row],[(g-media)^2]]*Tabla1[[#This Row],[P(g)]])</f>
        <v>0</v>
      </c>
    </row>
    <row r="166" spans="11:16" x14ac:dyDescent="0.25">
      <c r="K166">
        <v>164</v>
      </c>
      <c r="L166">
        <v>0</v>
      </c>
      <c r="M166">
        <f>(Tabla1[[#This Row],[Frecuencia]]/64)</f>
        <v>0</v>
      </c>
      <c r="N166">
        <f>(Tabla1[[#This Row],[Dato]]-106.3125)</f>
        <v>57.6875</v>
      </c>
      <c r="O166">
        <f>(Tabla1[[#This Row],[g-media]]^2)</f>
        <v>3327.84765625</v>
      </c>
      <c r="P166">
        <f>(Tabla1[[#This Row],[(g-media)^2]]*Tabla1[[#This Row],[P(g)]])</f>
        <v>0</v>
      </c>
    </row>
    <row r="167" spans="11:16" x14ac:dyDescent="0.25">
      <c r="K167">
        <v>165</v>
      </c>
      <c r="L167">
        <v>0</v>
      </c>
      <c r="M167">
        <f>(Tabla1[[#This Row],[Frecuencia]]/64)</f>
        <v>0</v>
      </c>
      <c r="N167">
        <f>(Tabla1[[#This Row],[Dato]]-106.3125)</f>
        <v>58.6875</v>
      </c>
      <c r="O167">
        <f>(Tabla1[[#This Row],[g-media]]^2)</f>
        <v>3444.22265625</v>
      </c>
      <c r="P167">
        <f>(Tabla1[[#This Row],[(g-media)^2]]*Tabla1[[#This Row],[P(g)]])</f>
        <v>0</v>
      </c>
    </row>
    <row r="168" spans="11:16" x14ac:dyDescent="0.25">
      <c r="K168">
        <v>166</v>
      </c>
      <c r="L168">
        <v>0</v>
      </c>
      <c r="M168">
        <f>(Tabla1[[#This Row],[Frecuencia]]/64)</f>
        <v>0</v>
      </c>
      <c r="N168">
        <f>(Tabla1[[#This Row],[Dato]]-106.3125)</f>
        <v>59.6875</v>
      </c>
      <c r="O168">
        <f>(Tabla1[[#This Row],[g-media]]^2)</f>
        <v>3562.59765625</v>
      </c>
      <c r="P168">
        <f>(Tabla1[[#This Row],[(g-media)^2]]*Tabla1[[#This Row],[P(g)]])</f>
        <v>0</v>
      </c>
    </row>
    <row r="169" spans="11:16" x14ac:dyDescent="0.25">
      <c r="K169">
        <v>167</v>
      </c>
      <c r="L169">
        <v>2</v>
      </c>
      <c r="M169">
        <f>(Tabla1[[#This Row],[Frecuencia]]/64)</f>
        <v>3.125E-2</v>
      </c>
      <c r="N169">
        <f>(Tabla1[[#This Row],[Dato]]-106.3125)</f>
        <v>60.6875</v>
      </c>
      <c r="O169">
        <f>(Tabla1[[#This Row],[g-media]]^2)</f>
        <v>3682.97265625</v>
      </c>
      <c r="P169">
        <f>(Tabla1[[#This Row],[(g-media)^2]]*Tabla1[[#This Row],[P(g)]])</f>
        <v>115.0928955078125</v>
      </c>
    </row>
    <row r="170" spans="11:16" x14ac:dyDescent="0.25">
      <c r="K170">
        <v>168</v>
      </c>
      <c r="L170">
        <v>1</v>
      </c>
      <c r="M170">
        <f>(Tabla1[[#This Row],[Frecuencia]]/64)</f>
        <v>1.5625E-2</v>
      </c>
      <c r="N170">
        <f>(Tabla1[[#This Row],[Dato]]-106.3125)</f>
        <v>61.6875</v>
      </c>
      <c r="O170">
        <f>(Tabla1[[#This Row],[g-media]]^2)</f>
        <v>3805.34765625</v>
      </c>
      <c r="P170">
        <f>(Tabla1[[#This Row],[(g-media)^2]]*Tabla1[[#This Row],[P(g)]])</f>
        <v>59.45855712890625</v>
      </c>
    </row>
    <row r="171" spans="11:16" x14ac:dyDescent="0.25">
      <c r="K171">
        <v>169</v>
      </c>
      <c r="L171">
        <v>0</v>
      </c>
      <c r="M171">
        <f>(Tabla1[[#This Row],[Frecuencia]]/64)</f>
        <v>0</v>
      </c>
      <c r="N171">
        <f>(Tabla1[[#This Row],[Dato]]-106.3125)</f>
        <v>62.6875</v>
      </c>
      <c r="O171">
        <f>(Tabla1[[#This Row],[g-media]]^2)</f>
        <v>3929.72265625</v>
      </c>
      <c r="P171">
        <f>(Tabla1[[#This Row],[(g-media)^2]]*Tabla1[[#This Row],[P(g)]])</f>
        <v>0</v>
      </c>
    </row>
    <row r="172" spans="11:16" x14ac:dyDescent="0.25">
      <c r="K172">
        <v>170</v>
      </c>
      <c r="L172">
        <v>0</v>
      </c>
      <c r="M172">
        <f>(Tabla1[[#This Row],[Frecuencia]]/64)</f>
        <v>0</v>
      </c>
      <c r="N172">
        <f>(Tabla1[[#This Row],[Dato]]-106.3125)</f>
        <v>63.6875</v>
      </c>
      <c r="O172">
        <f>(Tabla1[[#This Row],[g-media]]^2)</f>
        <v>4056.09765625</v>
      </c>
      <c r="P172">
        <f>(Tabla1[[#This Row],[(g-media)^2]]*Tabla1[[#This Row],[P(g)]])</f>
        <v>0</v>
      </c>
    </row>
    <row r="173" spans="11:16" x14ac:dyDescent="0.25">
      <c r="K173">
        <v>171</v>
      </c>
      <c r="L173">
        <v>0</v>
      </c>
      <c r="M173">
        <f>(Tabla1[[#This Row],[Frecuencia]]/64)</f>
        <v>0</v>
      </c>
      <c r="N173">
        <f>(Tabla1[[#This Row],[Dato]]-106.3125)</f>
        <v>64.6875</v>
      </c>
      <c r="O173">
        <f>(Tabla1[[#This Row],[g-media]]^2)</f>
        <v>4184.47265625</v>
      </c>
      <c r="P173">
        <f>(Tabla1[[#This Row],[(g-media)^2]]*Tabla1[[#This Row],[P(g)]])</f>
        <v>0</v>
      </c>
    </row>
    <row r="174" spans="11:16" x14ac:dyDescent="0.25">
      <c r="K174">
        <v>172</v>
      </c>
      <c r="L174">
        <v>1</v>
      </c>
      <c r="M174">
        <f>(Tabla1[[#This Row],[Frecuencia]]/64)</f>
        <v>1.5625E-2</v>
      </c>
      <c r="N174">
        <f>(Tabla1[[#This Row],[Dato]]-106.3125)</f>
        <v>65.6875</v>
      </c>
      <c r="O174">
        <f>(Tabla1[[#This Row],[g-media]]^2)</f>
        <v>4314.84765625</v>
      </c>
      <c r="P174">
        <f>(Tabla1[[#This Row],[(g-media)^2]]*Tabla1[[#This Row],[P(g)]])</f>
        <v>67.41949462890625</v>
      </c>
    </row>
    <row r="175" spans="11:16" x14ac:dyDescent="0.25">
      <c r="K175">
        <v>173</v>
      </c>
      <c r="L175">
        <v>0</v>
      </c>
      <c r="M175">
        <f>(Tabla1[[#This Row],[Frecuencia]]/64)</f>
        <v>0</v>
      </c>
      <c r="N175">
        <f>(Tabla1[[#This Row],[Dato]]-106.3125)</f>
        <v>66.6875</v>
      </c>
      <c r="O175">
        <f>(Tabla1[[#This Row],[g-media]]^2)</f>
        <v>4447.22265625</v>
      </c>
      <c r="P175">
        <f>(Tabla1[[#This Row],[(g-media)^2]]*Tabla1[[#This Row],[P(g)]])</f>
        <v>0</v>
      </c>
    </row>
    <row r="176" spans="11:16" x14ac:dyDescent="0.25">
      <c r="K176">
        <v>174</v>
      </c>
      <c r="L176">
        <v>0</v>
      </c>
      <c r="M176">
        <f>(Tabla1[[#This Row],[Frecuencia]]/64)</f>
        <v>0</v>
      </c>
      <c r="N176">
        <f>(Tabla1[[#This Row],[Dato]]-106.3125)</f>
        <v>67.6875</v>
      </c>
      <c r="O176">
        <f>(Tabla1[[#This Row],[g-media]]^2)</f>
        <v>4581.59765625</v>
      </c>
      <c r="P176">
        <f>(Tabla1[[#This Row],[(g-media)^2]]*Tabla1[[#This Row],[P(g)]])</f>
        <v>0</v>
      </c>
    </row>
    <row r="177" spans="11:16" x14ac:dyDescent="0.25">
      <c r="K177">
        <v>175</v>
      </c>
      <c r="L177">
        <v>0</v>
      </c>
      <c r="M177">
        <f>(Tabla1[[#This Row],[Frecuencia]]/64)</f>
        <v>0</v>
      </c>
      <c r="N177">
        <f>(Tabla1[[#This Row],[Dato]]-106.3125)</f>
        <v>68.6875</v>
      </c>
      <c r="O177">
        <f>(Tabla1[[#This Row],[g-media]]^2)</f>
        <v>4717.97265625</v>
      </c>
      <c r="P177">
        <f>(Tabla1[[#This Row],[(g-media)^2]]*Tabla1[[#This Row],[P(g)]])</f>
        <v>0</v>
      </c>
    </row>
    <row r="178" spans="11:16" x14ac:dyDescent="0.25">
      <c r="K178">
        <v>176</v>
      </c>
      <c r="L178">
        <v>0</v>
      </c>
      <c r="M178">
        <f>(Tabla1[[#This Row],[Frecuencia]]/64)</f>
        <v>0</v>
      </c>
      <c r="N178">
        <f>(Tabla1[[#This Row],[Dato]]-106.3125)</f>
        <v>69.6875</v>
      </c>
      <c r="O178">
        <f>(Tabla1[[#This Row],[g-media]]^2)</f>
        <v>4856.34765625</v>
      </c>
      <c r="P178">
        <f>(Tabla1[[#This Row],[(g-media)^2]]*Tabla1[[#This Row],[P(g)]])</f>
        <v>0</v>
      </c>
    </row>
    <row r="179" spans="11:16" x14ac:dyDescent="0.25">
      <c r="K179">
        <v>177</v>
      </c>
      <c r="L179">
        <v>0</v>
      </c>
      <c r="M179">
        <f>(Tabla1[[#This Row],[Frecuencia]]/64)</f>
        <v>0</v>
      </c>
      <c r="N179">
        <f>(Tabla1[[#This Row],[Dato]]-106.3125)</f>
        <v>70.6875</v>
      </c>
      <c r="O179">
        <f>(Tabla1[[#This Row],[g-media]]^2)</f>
        <v>4996.72265625</v>
      </c>
      <c r="P179">
        <f>(Tabla1[[#This Row],[(g-media)^2]]*Tabla1[[#This Row],[P(g)]])</f>
        <v>0</v>
      </c>
    </row>
    <row r="180" spans="11:16" x14ac:dyDescent="0.25">
      <c r="K180">
        <v>178</v>
      </c>
      <c r="L180">
        <v>0</v>
      </c>
      <c r="M180">
        <f>(Tabla1[[#This Row],[Frecuencia]]/64)</f>
        <v>0</v>
      </c>
      <c r="N180">
        <f>(Tabla1[[#This Row],[Dato]]-106.3125)</f>
        <v>71.6875</v>
      </c>
      <c r="O180">
        <f>(Tabla1[[#This Row],[g-media]]^2)</f>
        <v>5139.09765625</v>
      </c>
      <c r="P180">
        <f>(Tabla1[[#This Row],[(g-media)^2]]*Tabla1[[#This Row],[P(g)]])</f>
        <v>0</v>
      </c>
    </row>
    <row r="181" spans="11:16" x14ac:dyDescent="0.25">
      <c r="K181">
        <v>179</v>
      </c>
      <c r="L181">
        <v>0</v>
      </c>
      <c r="M181">
        <f>(Tabla1[[#This Row],[Frecuencia]]/64)</f>
        <v>0</v>
      </c>
      <c r="N181">
        <f>(Tabla1[[#This Row],[Dato]]-106.3125)</f>
        <v>72.6875</v>
      </c>
      <c r="O181">
        <f>(Tabla1[[#This Row],[g-media]]^2)</f>
        <v>5283.47265625</v>
      </c>
      <c r="P181">
        <f>(Tabla1[[#This Row],[(g-media)^2]]*Tabla1[[#This Row],[P(g)]])</f>
        <v>0</v>
      </c>
    </row>
    <row r="182" spans="11:16" x14ac:dyDescent="0.25">
      <c r="K182">
        <v>180</v>
      </c>
      <c r="L182">
        <v>0</v>
      </c>
      <c r="M182">
        <f>(Tabla1[[#This Row],[Frecuencia]]/64)</f>
        <v>0</v>
      </c>
      <c r="N182">
        <f>(Tabla1[[#This Row],[Dato]]-106.3125)</f>
        <v>73.6875</v>
      </c>
      <c r="O182">
        <f>(Tabla1[[#This Row],[g-media]]^2)</f>
        <v>5429.84765625</v>
      </c>
      <c r="P182">
        <f>(Tabla1[[#This Row],[(g-media)^2]]*Tabla1[[#This Row],[P(g)]])</f>
        <v>0</v>
      </c>
    </row>
    <row r="183" spans="11:16" x14ac:dyDescent="0.25">
      <c r="K183">
        <v>181</v>
      </c>
      <c r="L183">
        <v>0</v>
      </c>
      <c r="M183">
        <f>(Tabla1[[#This Row],[Frecuencia]]/64)</f>
        <v>0</v>
      </c>
      <c r="N183">
        <f>(Tabla1[[#This Row],[Dato]]-106.3125)</f>
        <v>74.6875</v>
      </c>
      <c r="O183">
        <f>(Tabla1[[#This Row],[g-media]]^2)</f>
        <v>5578.22265625</v>
      </c>
      <c r="P183">
        <f>(Tabla1[[#This Row],[(g-media)^2]]*Tabla1[[#This Row],[P(g)]])</f>
        <v>0</v>
      </c>
    </row>
    <row r="184" spans="11:16" x14ac:dyDescent="0.25">
      <c r="K184">
        <v>182</v>
      </c>
      <c r="L184">
        <v>0</v>
      </c>
      <c r="M184">
        <f>(Tabla1[[#This Row],[Frecuencia]]/64)</f>
        <v>0</v>
      </c>
      <c r="N184">
        <f>(Tabla1[[#This Row],[Dato]]-106.3125)</f>
        <v>75.6875</v>
      </c>
      <c r="O184">
        <f>(Tabla1[[#This Row],[g-media]]^2)</f>
        <v>5728.59765625</v>
      </c>
      <c r="P184">
        <f>(Tabla1[[#This Row],[(g-media)^2]]*Tabla1[[#This Row],[P(g)]])</f>
        <v>0</v>
      </c>
    </row>
    <row r="185" spans="11:16" x14ac:dyDescent="0.25">
      <c r="K185">
        <v>183</v>
      </c>
      <c r="L185">
        <v>0</v>
      </c>
      <c r="M185">
        <f>(Tabla1[[#This Row],[Frecuencia]]/64)</f>
        <v>0</v>
      </c>
      <c r="N185">
        <f>(Tabla1[[#This Row],[Dato]]-106.3125)</f>
        <v>76.6875</v>
      </c>
      <c r="O185">
        <f>(Tabla1[[#This Row],[g-media]]^2)</f>
        <v>5880.97265625</v>
      </c>
      <c r="P185">
        <f>(Tabla1[[#This Row],[(g-media)^2]]*Tabla1[[#This Row],[P(g)]])</f>
        <v>0</v>
      </c>
    </row>
    <row r="186" spans="11:16" x14ac:dyDescent="0.25">
      <c r="K186">
        <v>184</v>
      </c>
      <c r="L186">
        <v>0</v>
      </c>
      <c r="M186">
        <f>(Tabla1[[#This Row],[Frecuencia]]/64)</f>
        <v>0</v>
      </c>
      <c r="N186">
        <f>(Tabla1[[#This Row],[Dato]]-106.3125)</f>
        <v>77.6875</v>
      </c>
      <c r="O186">
        <f>(Tabla1[[#This Row],[g-media]]^2)</f>
        <v>6035.34765625</v>
      </c>
      <c r="P186">
        <f>(Tabla1[[#This Row],[(g-media)^2]]*Tabla1[[#This Row],[P(g)]])</f>
        <v>0</v>
      </c>
    </row>
    <row r="187" spans="11:16" x14ac:dyDescent="0.25">
      <c r="K187">
        <v>185</v>
      </c>
      <c r="L187">
        <v>0</v>
      </c>
      <c r="M187">
        <f>(Tabla1[[#This Row],[Frecuencia]]/64)</f>
        <v>0</v>
      </c>
      <c r="N187">
        <f>(Tabla1[[#This Row],[Dato]]-106.3125)</f>
        <v>78.6875</v>
      </c>
      <c r="O187">
        <f>(Tabla1[[#This Row],[g-media]]^2)</f>
        <v>6191.72265625</v>
      </c>
      <c r="P187">
        <f>(Tabla1[[#This Row],[(g-media)^2]]*Tabla1[[#This Row],[P(g)]])</f>
        <v>0</v>
      </c>
    </row>
    <row r="188" spans="11:16" x14ac:dyDescent="0.25">
      <c r="K188">
        <v>186</v>
      </c>
      <c r="L188">
        <v>0</v>
      </c>
      <c r="M188">
        <f>(Tabla1[[#This Row],[Frecuencia]]/64)</f>
        <v>0</v>
      </c>
      <c r="N188">
        <f>(Tabla1[[#This Row],[Dato]]-106.3125)</f>
        <v>79.6875</v>
      </c>
      <c r="O188">
        <f>(Tabla1[[#This Row],[g-media]]^2)</f>
        <v>6350.09765625</v>
      </c>
      <c r="P188">
        <f>(Tabla1[[#This Row],[(g-media)^2]]*Tabla1[[#This Row],[P(g)]])</f>
        <v>0</v>
      </c>
    </row>
    <row r="189" spans="11:16" x14ac:dyDescent="0.25">
      <c r="K189">
        <v>187</v>
      </c>
      <c r="L189">
        <v>0</v>
      </c>
      <c r="M189">
        <f>(Tabla1[[#This Row],[Frecuencia]]/64)</f>
        <v>0</v>
      </c>
      <c r="N189">
        <f>(Tabla1[[#This Row],[Dato]]-106.3125)</f>
        <v>80.6875</v>
      </c>
      <c r="O189">
        <f>(Tabla1[[#This Row],[g-media]]^2)</f>
        <v>6510.47265625</v>
      </c>
      <c r="P189">
        <f>(Tabla1[[#This Row],[(g-media)^2]]*Tabla1[[#This Row],[P(g)]])</f>
        <v>0</v>
      </c>
    </row>
    <row r="190" spans="11:16" x14ac:dyDescent="0.25">
      <c r="K190">
        <v>188</v>
      </c>
      <c r="L190">
        <v>0</v>
      </c>
      <c r="M190">
        <f>(Tabla1[[#This Row],[Frecuencia]]/64)</f>
        <v>0</v>
      </c>
      <c r="N190">
        <f>(Tabla1[[#This Row],[Dato]]-106.3125)</f>
        <v>81.6875</v>
      </c>
      <c r="O190">
        <f>(Tabla1[[#This Row],[g-media]]^2)</f>
        <v>6672.84765625</v>
      </c>
      <c r="P190">
        <f>(Tabla1[[#This Row],[(g-media)^2]]*Tabla1[[#This Row],[P(g)]])</f>
        <v>0</v>
      </c>
    </row>
    <row r="191" spans="11:16" x14ac:dyDescent="0.25">
      <c r="K191">
        <v>189</v>
      </c>
      <c r="L191">
        <v>0</v>
      </c>
      <c r="M191">
        <f>(Tabla1[[#This Row],[Frecuencia]]/64)</f>
        <v>0</v>
      </c>
      <c r="N191">
        <f>(Tabla1[[#This Row],[Dato]]-106.3125)</f>
        <v>82.6875</v>
      </c>
      <c r="O191">
        <f>(Tabla1[[#This Row],[g-media]]^2)</f>
        <v>6837.22265625</v>
      </c>
      <c r="P191">
        <f>(Tabla1[[#This Row],[(g-media)^2]]*Tabla1[[#This Row],[P(g)]])</f>
        <v>0</v>
      </c>
    </row>
    <row r="192" spans="11:16" x14ac:dyDescent="0.25">
      <c r="K192">
        <v>190</v>
      </c>
      <c r="L192">
        <v>0</v>
      </c>
      <c r="M192">
        <f>(Tabla1[[#This Row],[Frecuencia]]/64)</f>
        <v>0</v>
      </c>
      <c r="N192">
        <f>(Tabla1[[#This Row],[Dato]]-106.3125)</f>
        <v>83.6875</v>
      </c>
      <c r="O192">
        <f>(Tabla1[[#This Row],[g-media]]^2)</f>
        <v>7003.59765625</v>
      </c>
      <c r="P192">
        <f>(Tabla1[[#This Row],[(g-media)^2]]*Tabla1[[#This Row],[P(g)]])</f>
        <v>0</v>
      </c>
    </row>
    <row r="193" spans="11:16" x14ac:dyDescent="0.25">
      <c r="K193">
        <v>191</v>
      </c>
      <c r="L193">
        <v>0</v>
      </c>
      <c r="M193">
        <f>(Tabla1[[#This Row],[Frecuencia]]/64)</f>
        <v>0</v>
      </c>
      <c r="N193">
        <f>(Tabla1[[#This Row],[Dato]]-106.3125)</f>
        <v>84.6875</v>
      </c>
      <c r="O193">
        <f>(Tabla1[[#This Row],[g-media]]^2)</f>
        <v>7171.97265625</v>
      </c>
      <c r="P193">
        <f>(Tabla1[[#This Row],[(g-media)^2]]*Tabla1[[#This Row],[P(g)]])</f>
        <v>0</v>
      </c>
    </row>
    <row r="194" spans="11:16" x14ac:dyDescent="0.25">
      <c r="K194">
        <v>192</v>
      </c>
      <c r="L194">
        <v>0</v>
      </c>
      <c r="M194">
        <f>(Tabla1[[#This Row],[Frecuencia]]/64)</f>
        <v>0</v>
      </c>
      <c r="N194">
        <f>(Tabla1[[#This Row],[Dato]]-106.3125)</f>
        <v>85.6875</v>
      </c>
      <c r="O194">
        <f>(Tabla1[[#This Row],[g-media]]^2)</f>
        <v>7342.34765625</v>
      </c>
      <c r="P194">
        <f>(Tabla1[[#This Row],[(g-media)^2]]*Tabla1[[#This Row],[P(g)]])</f>
        <v>0</v>
      </c>
    </row>
    <row r="195" spans="11:16" x14ac:dyDescent="0.25">
      <c r="K195">
        <v>193</v>
      </c>
      <c r="L195">
        <v>0</v>
      </c>
      <c r="M195">
        <f>(Tabla1[[#This Row],[Frecuencia]]/64)</f>
        <v>0</v>
      </c>
      <c r="N195">
        <f>(Tabla1[[#This Row],[Dato]]-106.3125)</f>
        <v>86.6875</v>
      </c>
      <c r="O195">
        <f>(Tabla1[[#This Row],[g-media]]^2)</f>
        <v>7514.72265625</v>
      </c>
      <c r="P195">
        <f>(Tabla1[[#This Row],[(g-media)^2]]*Tabla1[[#This Row],[P(g)]])</f>
        <v>0</v>
      </c>
    </row>
    <row r="196" spans="11:16" x14ac:dyDescent="0.25">
      <c r="K196">
        <v>194</v>
      </c>
      <c r="L196">
        <v>0</v>
      </c>
      <c r="M196">
        <f>(Tabla1[[#This Row],[Frecuencia]]/64)</f>
        <v>0</v>
      </c>
      <c r="N196">
        <f>(Tabla1[[#This Row],[Dato]]-106.3125)</f>
        <v>87.6875</v>
      </c>
      <c r="O196">
        <f>(Tabla1[[#This Row],[g-media]]^2)</f>
        <v>7689.09765625</v>
      </c>
      <c r="P196">
        <f>(Tabla1[[#This Row],[(g-media)^2]]*Tabla1[[#This Row],[P(g)]])</f>
        <v>0</v>
      </c>
    </row>
    <row r="197" spans="11:16" x14ac:dyDescent="0.25">
      <c r="K197">
        <v>195</v>
      </c>
      <c r="L197">
        <v>0</v>
      </c>
      <c r="M197">
        <f>(Tabla1[[#This Row],[Frecuencia]]/64)</f>
        <v>0</v>
      </c>
      <c r="N197">
        <f>(Tabla1[[#This Row],[Dato]]-106.3125)</f>
        <v>88.6875</v>
      </c>
      <c r="O197">
        <f>(Tabla1[[#This Row],[g-media]]^2)</f>
        <v>7865.47265625</v>
      </c>
      <c r="P197">
        <f>(Tabla1[[#This Row],[(g-media)^2]]*Tabla1[[#This Row],[P(g)]])</f>
        <v>0</v>
      </c>
    </row>
    <row r="198" spans="11:16" x14ac:dyDescent="0.25">
      <c r="K198">
        <v>196</v>
      </c>
      <c r="L198">
        <v>0</v>
      </c>
      <c r="M198">
        <f>(Tabla1[[#This Row],[Frecuencia]]/64)</f>
        <v>0</v>
      </c>
      <c r="N198">
        <f>(Tabla1[[#This Row],[Dato]]-106.3125)</f>
        <v>89.6875</v>
      </c>
      <c r="O198">
        <f>(Tabla1[[#This Row],[g-media]]^2)</f>
        <v>8043.84765625</v>
      </c>
      <c r="P198">
        <f>(Tabla1[[#This Row],[(g-media)^2]]*Tabla1[[#This Row],[P(g)]])</f>
        <v>0</v>
      </c>
    </row>
    <row r="199" spans="11:16" x14ac:dyDescent="0.25">
      <c r="K199">
        <v>197</v>
      </c>
      <c r="L199">
        <v>0</v>
      </c>
      <c r="M199">
        <f>(Tabla1[[#This Row],[Frecuencia]]/64)</f>
        <v>0</v>
      </c>
      <c r="N199">
        <f>(Tabla1[[#This Row],[Dato]]-106.3125)</f>
        <v>90.6875</v>
      </c>
      <c r="O199">
        <f>(Tabla1[[#This Row],[g-media]]^2)</f>
        <v>8224.22265625</v>
      </c>
      <c r="P199">
        <f>(Tabla1[[#This Row],[(g-media)^2]]*Tabla1[[#This Row],[P(g)]])</f>
        <v>0</v>
      </c>
    </row>
    <row r="200" spans="11:16" x14ac:dyDescent="0.25">
      <c r="K200">
        <v>198</v>
      </c>
      <c r="L200">
        <v>0</v>
      </c>
      <c r="M200">
        <f>(Tabla1[[#This Row],[Frecuencia]]/64)</f>
        <v>0</v>
      </c>
      <c r="N200">
        <f>(Tabla1[[#This Row],[Dato]]-106.3125)</f>
        <v>91.6875</v>
      </c>
      <c r="O200">
        <f>(Tabla1[[#This Row],[g-media]]^2)</f>
        <v>8406.59765625</v>
      </c>
      <c r="P200">
        <f>(Tabla1[[#This Row],[(g-media)^2]]*Tabla1[[#This Row],[P(g)]])</f>
        <v>0</v>
      </c>
    </row>
    <row r="201" spans="11:16" x14ac:dyDescent="0.25">
      <c r="K201">
        <v>199</v>
      </c>
      <c r="L201">
        <v>0</v>
      </c>
      <c r="M201">
        <f>(Tabla1[[#This Row],[Frecuencia]]/64)</f>
        <v>0</v>
      </c>
      <c r="N201">
        <f>(Tabla1[[#This Row],[Dato]]-106.3125)</f>
        <v>92.6875</v>
      </c>
      <c r="O201">
        <f>(Tabla1[[#This Row],[g-media]]^2)</f>
        <v>8590.97265625</v>
      </c>
      <c r="P201">
        <f>(Tabla1[[#This Row],[(g-media)^2]]*Tabla1[[#This Row],[P(g)]])</f>
        <v>0</v>
      </c>
    </row>
    <row r="202" spans="11:16" x14ac:dyDescent="0.25">
      <c r="K202">
        <v>200</v>
      </c>
      <c r="L202">
        <v>0</v>
      </c>
      <c r="M202">
        <f>(Tabla1[[#This Row],[Frecuencia]]/64)</f>
        <v>0</v>
      </c>
      <c r="N202">
        <f>(Tabla1[[#This Row],[Dato]]-106.3125)</f>
        <v>93.6875</v>
      </c>
      <c r="O202">
        <f>(Tabla1[[#This Row],[g-media]]^2)</f>
        <v>8777.34765625</v>
      </c>
      <c r="P202">
        <f>(Tabla1[[#This Row],[(g-media)^2]]*Tabla1[[#This Row],[P(g)]])</f>
        <v>0</v>
      </c>
    </row>
    <row r="203" spans="11:16" x14ac:dyDescent="0.25">
      <c r="K203">
        <v>201</v>
      </c>
      <c r="L203">
        <v>0</v>
      </c>
      <c r="M203">
        <f>(Tabla1[[#This Row],[Frecuencia]]/64)</f>
        <v>0</v>
      </c>
      <c r="N203">
        <f>(Tabla1[[#This Row],[Dato]]-106.3125)</f>
        <v>94.6875</v>
      </c>
      <c r="O203">
        <f>(Tabla1[[#This Row],[g-media]]^2)</f>
        <v>8965.72265625</v>
      </c>
      <c r="P203">
        <f>(Tabla1[[#This Row],[(g-media)^2]]*Tabla1[[#This Row],[P(g)]])</f>
        <v>0</v>
      </c>
    </row>
    <row r="204" spans="11:16" x14ac:dyDescent="0.25">
      <c r="K204">
        <v>202</v>
      </c>
      <c r="L204">
        <v>0</v>
      </c>
      <c r="M204">
        <f>(Tabla1[[#This Row],[Frecuencia]]/64)</f>
        <v>0</v>
      </c>
      <c r="N204">
        <f>(Tabla1[[#This Row],[Dato]]-106.3125)</f>
        <v>95.6875</v>
      </c>
      <c r="O204">
        <f>(Tabla1[[#This Row],[g-media]]^2)</f>
        <v>9156.09765625</v>
      </c>
      <c r="P204">
        <f>(Tabla1[[#This Row],[(g-media)^2]]*Tabla1[[#This Row],[P(g)]])</f>
        <v>0</v>
      </c>
    </row>
    <row r="205" spans="11:16" x14ac:dyDescent="0.25">
      <c r="K205">
        <v>203</v>
      </c>
      <c r="L205">
        <v>0</v>
      </c>
      <c r="M205">
        <f>(Tabla1[[#This Row],[Frecuencia]]/64)</f>
        <v>0</v>
      </c>
      <c r="N205">
        <f>(Tabla1[[#This Row],[Dato]]-106.3125)</f>
        <v>96.6875</v>
      </c>
      <c r="O205">
        <f>(Tabla1[[#This Row],[g-media]]^2)</f>
        <v>9348.47265625</v>
      </c>
      <c r="P205">
        <f>(Tabla1[[#This Row],[(g-media)^2]]*Tabla1[[#This Row],[P(g)]])</f>
        <v>0</v>
      </c>
    </row>
    <row r="206" spans="11:16" x14ac:dyDescent="0.25">
      <c r="K206">
        <v>204</v>
      </c>
      <c r="L206">
        <v>0</v>
      </c>
      <c r="M206">
        <f>(Tabla1[[#This Row],[Frecuencia]]/64)</f>
        <v>0</v>
      </c>
      <c r="N206">
        <f>(Tabla1[[#This Row],[Dato]]-106.3125)</f>
        <v>97.6875</v>
      </c>
      <c r="O206">
        <f>(Tabla1[[#This Row],[g-media]]^2)</f>
        <v>9542.84765625</v>
      </c>
      <c r="P206">
        <f>(Tabla1[[#This Row],[(g-media)^2]]*Tabla1[[#This Row],[P(g)]])</f>
        <v>0</v>
      </c>
    </row>
    <row r="207" spans="11:16" x14ac:dyDescent="0.25">
      <c r="K207">
        <v>205</v>
      </c>
      <c r="L207">
        <v>0</v>
      </c>
      <c r="M207">
        <f>(Tabla1[[#This Row],[Frecuencia]]/64)</f>
        <v>0</v>
      </c>
      <c r="N207">
        <f>(Tabla1[[#This Row],[Dato]]-106.3125)</f>
        <v>98.6875</v>
      </c>
      <c r="O207">
        <f>(Tabla1[[#This Row],[g-media]]^2)</f>
        <v>9739.22265625</v>
      </c>
      <c r="P207">
        <f>(Tabla1[[#This Row],[(g-media)^2]]*Tabla1[[#This Row],[P(g)]])</f>
        <v>0</v>
      </c>
    </row>
    <row r="208" spans="11:16" x14ac:dyDescent="0.25">
      <c r="K208">
        <v>206</v>
      </c>
      <c r="L208">
        <v>0</v>
      </c>
      <c r="M208">
        <f>(Tabla1[[#This Row],[Frecuencia]]/64)</f>
        <v>0</v>
      </c>
      <c r="N208">
        <f>(Tabla1[[#This Row],[Dato]]-106.3125)</f>
        <v>99.6875</v>
      </c>
      <c r="O208">
        <f>(Tabla1[[#This Row],[g-media]]^2)</f>
        <v>9937.59765625</v>
      </c>
      <c r="P208">
        <f>(Tabla1[[#This Row],[(g-media)^2]]*Tabla1[[#This Row],[P(g)]])</f>
        <v>0</v>
      </c>
    </row>
    <row r="209" spans="11:16" x14ac:dyDescent="0.25">
      <c r="K209">
        <v>207</v>
      </c>
      <c r="L209">
        <v>0</v>
      </c>
      <c r="M209">
        <f>(Tabla1[[#This Row],[Frecuencia]]/64)</f>
        <v>0</v>
      </c>
      <c r="N209">
        <f>(Tabla1[[#This Row],[Dato]]-106.3125)</f>
        <v>100.6875</v>
      </c>
      <c r="O209">
        <f>(Tabla1[[#This Row],[g-media]]^2)</f>
        <v>10137.97265625</v>
      </c>
      <c r="P209">
        <f>(Tabla1[[#This Row],[(g-media)^2]]*Tabla1[[#This Row],[P(g)]])</f>
        <v>0</v>
      </c>
    </row>
    <row r="210" spans="11:16" x14ac:dyDescent="0.25">
      <c r="K210">
        <v>208</v>
      </c>
      <c r="L210">
        <v>0</v>
      </c>
      <c r="M210">
        <f>(Tabla1[[#This Row],[Frecuencia]]/64)</f>
        <v>0</v>
      </c>
      <c r="N210">
        <f>(Tabla1[[#This Row],[Dato]]-106.3125)</f>
        <v>101.6875</v>
      </c>
      <c r="O210">
        <f>(Tabla1[[#This Row],[g-media]]^2)</f>
        <v>10340.34765625</v>
      </c>
      <c r="P210">
        <f>(Tabla1[[#This Row],[(g-media)^2]]*Tabla1[[#This Row],[P(g)]])</f>
        <v>0</v>
      </c>
    </row>
    <row r="211" spans="11:16" x14ac:dyDescent="0.25">
      <c r="K211">
        <v>209</v>
      </c>
      <c r="L211">
        <v>0</v>
      </c>
      <c r="M211">
        <f>(Tabla1[[#This Row],[Frecuencia]]/64)</f>
        <v>0</v>
      </c>
      <c r="N211">
        <f>(Tabla1[[#This Row],[Dato]]-106.3125)</f>
        <v>102.6875</v>
      </c>
      <c r="O211">
        <f>(Tabla1[[#This Row],[g-media]]^2)</f>
        <v>10544.72265625</v>
      </c>
      <c r="P211">
        <f>(Tabla1[[#This Row],[(g-media)^2]]*Tabla1[[#This Row],[P(g)]])</f>
        <v>0</v>
      </c>
    </row>
    <row r="212" spans="11:16" x14ac:dyDescent="0.25">
      <c r="K212">
        <v>210</v>
      </c>
      <c r="L212">
        <v>0</v>
      </c>
      <c r="M212">
        <f>(Tabla1[[#This Row],[Frecuencia]]/64)</f>
        <v>0</v>
      </c>
      <c r="N212">
        <f>(Tabla1[[#This Row],[Dato]]-106.3125)</f>
        <v>103.6875</v>
      </c>
      <c r="O212">
        <f>(Tabla1[[#This Row],[g-media]]^2)</f>
        <v>10751.09765625</v>
      </c>
      <c r="P212">
        <f>(Tabla1[[#This Row],[(g-media)^2]]*Tabla1[[#This Row],[P(g)]])</f>
        <v>0</v>
      </c>
    </row>
    <row r="213" spans="11:16" x14ac:dyDescent="0.25">
      <c r="K213">
        <v>211</v>
      </c>
      <c r="L213">
        <v>0</v>
      </c>
      <c r="M213">
        <f>(Tabla1[[#This Row],[Frecuencia]]/64)</f>
        <v>0</v>
      </c>
      <c r="N213">
        <f>(Tabla1[[#This Row],[Dato]]-106.3125)</f>
        <v>104.6875</v>
      </c>
      <c r="O213">
        <f>(Tabla1[[#This Row],[g-media]]^2)</f>
        <v>10959.47265625</v>
      </c>
      <c r="P213">
        <f>(Tabla1[[#This Row],[(g-media)^2]]*Tabla1[[#This Row],[P(g)]])</f>
        <v>0</v>
      </c>
    </row>
    <row r="214" spans="11:16" x14ac:dyDescent="0.25">
      <c r="K214">
        <v>212</v>
      </c>
      <c r="L214">
        <v>0</v>
      </c>
      <c r="M214">
        <f>(Tabla1[[#This Row],[Frecuencia]]/64)</f>
        <v>0</v>
      </c>
      <c r="N214">
        <f>(Tabla1[[#This Row],[Dato]]-106.3125)</f>
        <v>105.6875</v>
      </c>
      <c r="O214">
        <f>(Tabla1[[#This Row],[g-media]]^2)</f>
        <v>11169.84765625</v>
      </c>
      <c r="P214">
        <f>(Tabla1[[#This Row],[(g-media)^2]]*Tabla1[[#This Row],[P(g)]])</f>
        <v>0</v>
      </c>
    </row>
    <row r="215" spans="11:16" x14ac:dyDescent="0.25">
      <c r="K215">
        <v>213</v>
      </c>
      <c r="L215">
        <v>0</v>
      </c>
      <c r="M215">
        <f>(Tabla1[[#This Row],[Frecuencia]]/64)</f>
        <v>0</v>
      </c>
      <c r="N215">
        <f>(Tabla1[[#This Row],[Dato]]-106.3125)</f>
        <v>106.6875</v>
      </c>
      <c r="O215">
        <f>(Tabla1[[#This Row],[g-media]]^2)</f>
        <v>11382.22265625</v>
      </c>
      <c r="P215">
        <f>(Tabla1[[#This Row],[(g-media)^2]]*Tabla1[[#This Row],[P(g)]])</f>
        <v>0</v>
      </c>
    </row>
    <row r="216" spans="11:16" x14ac:dyDescent="0.25">
      <c r="K216">
        <v>214</v>
      </c>
      <c r="L216">
        <v>0</v>
      </c>
      <c r="M216">
        <f>(Tabla1[[#This Row],[Frecuencia]]/64)</f>
        <v>0</v>
      </c>
      <c r="N216">
        <f>(Tabla1[[#This Row],[Dato]]-106.3125)</f>
        <v>107.6875</v>
      </c>
      <c r="O216">
        <f>(Tabla1[[#This Row],[g-media]]^2)</f>
        <v>11596.59765625</v>
      </c>
      <c r="P216">
        <f>(Tabla1[[#This Row],[(g-media)^2]]*Tabla1[[#This Row],[P(g)]])</f>
        <v>0</v>
      </c>
    </row>
    <row r="217" spans="11:16" x14ac:dyDescent="0.25">
      <c r="K217">
        <v>215</v>
      </c>
      <c r="L217">
        <v>0</v>
      </c>
      <c r="M217">
        <f>(Tabla1[[#This Row],[Frecuencia]]/64)</f>
        <v>0</v>
      </c>
      <c r="N217">
        <f>(Tabla1[[#This Row],[Dato]]-106.3125)</f>
        <v>108.6875</v>
      </c>
      <c r="O217">
        <f>(Tabla1[[#This Row],[g-media]]^2)</f>
        <v>11812.97265625</v>
      </c>
      <c r="P217">
        <f>(Tabla1[[#This Row],[(g-media)^2]]*Tabla1[[#This Row],[P(g)]])</f>
        <v>0</v>
      </c>
    </row>
    <row r="218" spans="11:16" x14ac:dyDescent="0.25">
      <c r="K218">
        <v>216</v>
      </c>
      <c r="L218">
        <v>0</v>
      </c>
      <c r="M218">
        <f>(Tabla1[[#This Row],[Frecuencia]]/64)</f>
        <v>0</v>
      </c>
      <c r="N218">
        <f>(Tabla1[[#This Row],[Dato]]-106.3125)</f>
        <v>109.6875</v>
      </c>
      <c r="O218">
        <f>(Tabla1[[#This Row],[g-media]]^2)</f>
        <v>12031.34765625</v>
      </c>
      <c r="P218">
        <f>(Tabla1[[#This Row],[(g-media)^2]]*Tabla1[[#This Row],[P(g)]])</f>
        <v>0</v>
      </c>
    </row>
    <row r="219" spans="11:16" x14ac:dyDescent="0.25">
      <c r="K219">
        <v>217</v>
      </c>
      <c r="L219">
        <v>0</v>
      </c>
      <c r="M219">
        <f>(Tabla1[[#This Row],[Frecuencia]]/64)</f>
        <v>0</v>
      </c>
      <c r="N219">
        <f>(Tabla1[[#This Row],[Dato]]-106.3125)</f>
        <v>110.6875</v>
      </c>
      <c r="O219">
        <f>(Tabla1[[#This Row],[g-media]]^2)</f>
        <v>12251.72265625</v>
      </c>
      <c r="P219">
        <f>(Tabla1[[#This Row],[(g-media)^2]]*Tabla1[[#This Row],[P(g)]])</f>
        <v>0</v>
      </c>
    </row>
    <row r="220" spans="11:16" x14ac:dyDescent="0.25">
      <c r="K220">
        <v>218</v>
      </c>
      <c r="L220">
        <v>0</v>
      </c>
      <c r="M220">
        <f>(Tabla1[[#This Row],[Frecuencia]]/64)</f>
        <v>0</v>
      </c>
      <c r="N220">
        <f>(Tabla1[[#This Row],[Dato]]-106.3125)</f>
        <v>111.6875</v>
      </c>
      <c r="O220">
        <f>(Tabla1[[#This Row],[g-media]]^2)</f>
        <v>12474.09765625</v>
      </c>
      <c r="P220">
        <f>(Tabla1[[#This Row],[(g-media)^2]]*Tabla1[[#This Row],[P(g)]])</f>
        <v>0</v>
      </c>
    </row>
    <row r="221" spans="11:16" x14ac:dyDescent="0.25">
      <c r="K221">
        <v>219</v>
      </c>
      <c r="L221">
        <v>0</v>
      </c>
      <c r="M221">
        <f>(Tabla1[[#This Row],[Frecuencia]]/64)</f>
        <v>0</v>
      </c>
      <c r="N221">
        <f>(Tabla1[[#This Row],[Dato]]-106.3125)</f>
        <v>112.6875</v>
      </c>
      <c r="O221">
        <f>(Tabla1[[#This Row],[g-media]]^2)</f>
        <v>12698.47265625</v>
      </c>
      <c r="P221">
        <f>(Tabla1[[#This Row],[(g-media)^2]]*Tabla1[[#This Row],[P(g)]])</f>
        <v>0</v>
      </c>
    </row>
    <row r="222" spans="11:16" x14ac:dyDescent="0.25">
      <c r="K222">
        <v>220</v>
      </c>
      <c r="L222">
        <v>0</v>
      </c>
      <c r="M222">
        <f>(Tabla1[[#This Row],[Frecuencia]]/64)</f>
        <v>0</v>
      </c>
      <c r="N222">
        <f>(Tabla1[[#This Row],[Dato]]-106.3125)</f>
        <v>113.6875</v>
      </c>
      <c r="O222">
        <f>(Tabla1[[#This Row],[g-media]]^2)</f>
        <v>12924.84765625</v>
      </c>
      <c r="P222">
        <f>(Tabla1[[#This Row],[(g-media)^2]]*Tabla1[[#This Row],[P(g)]])</f>
        <v>0</v>
      </c>
    </row>
    <row r="223" spans="11:16" x14ac:dyDescent="0.25">
      <c r="K223">
        <v>221</v>
      </c>
      <c r="L223">
        <v>0</v>
      </c>
      <c r="M223">
        <f>(Tabla1[[#This Row],[Frecuencia]]/64)</f>
        <v>0</v>
      </c>
      <c r="N223">
        <f>(Tabla1[[#This Row],[Dato]]-106.3125)</f>
        <v>114.6875</v>
      </c>
      <c r="O223">
        <f>(Tabla1[[#This Row],[g-media]]^2)</f>
        <v>13153.22265625</v>
      </c>
      <c r="P223">
        <f>(Tabla1[[#This Row],[(g-media)^2]]*Tabla1[[#This Row],[P(g)]])</f>
        <v>0</v>
      </c>
    </row>
    <row r="224" spans="11:16" x14ac:dyDescent="0.25">
      <c r="K224">
        <v>222</v>
      </c>
      <c r="L224">
        <v>0</v>
      </c>
      <c r="M224">
        <f>(Tabla1[[#This Row],[Frecuencia]]/64)</f>
        <v>0</v>
      </c>
      <c r="N224">
        <f>(Tabla1[[#This Row],[Dato]]-106.3125)</f>
        <v>115.6875</v>
      </c>
      <c r="O224">
        <f>(Tabla1[[#This Row],[g-media]]^2)</f>
        <v>13383.59765625</v>
      </c>
      <c r="P224">
        <f>(Tabla1[[#This Row],[(g-media)^2]]*Tabla1[[#This Row],[P(g)]])</f>
        <v>0</v>
      </c>
    </row>
    <row r="225" spans="11:16" x14ac:dyDescent="0.25">
      <c r="K225">
        <v>223</v>
      </c>
      <c r="L225">
        <v>0</v>
      </c>
      <c r="M225">
        <f>(Tabla1[[#This Row],[Frecuencia]]/64)</f>
        <v>0</v>
      </c>
      <c r="N225">
        <f>(Tabla1[[#This Row],[Dato]]-106.3125)</f>
        <v>116.6875</v>
      </c>
      <c r="O225">
        <f>(Tabla1[[#This Row],[g-media]]^2)</f>
        <v>13615.97265625</v>
      </c>
      <c r="P225">
        <f>(Tabla1[[#This Row],[(g-media)^2]]*Tabla1[[#This Row],[P(g)]])</f>
        <v>0</v>
      </c>
    </row>
    <row r="226" spans="11:16" x14ac:dyDescent="0.25">
      <c r="K226">
        <v>224</v>
      </c>
      <c r="L226">
        <v>0</v>
      </c>
      <c r="M226">
        <f>(Tabla1[[#This Row],[Frecuencia]]/64)</f>
        <v>0</v>
      </c>
      <c r="N226">
        <f>(Tabla1[[#This Row],[Dato]]-106.3125)</f>
        <v>117.6875</v>
      </c>
      <c r="O226">
        <f>(Tabla1[[#This Row],[g-media]]^2)</f>
        <v>13850.34765625</v>
      </c>
      <c r="P226">
        <f>(Tabla1[[#This Row],[(g-media)^2]]*Tabla1[[#This Row],[P(g)]])</f>
        <v>0</v>
      </c>
    </row>
    <row r="227" spans="11:16" x14ac:dyDescent="0.25">
      <c r="K227">
        <v>225</v>
      </c>
      <c r="L227">
        <v>0</v>
      </c>
      <c r="M227">
        <f>(Tabla1[[#This Row],[Frecuencia]]/64)</f>
        <v>0</v>
      </c>
      <c r="N227">
        <f>(Tabla1[[#This Row],[Dato]]-106.3125)</f>
        <v>118.6875</v>
      </c>
      <c r="O227">
        <f>(Tabla1[[#This Row],[g-media]]^2)</f>
        <v>14086.72265625</v>
      </c>
      <c r="P227">
        <f>(Tabla1[[#This Row],[(g-media)^2]]*Tabla1[[#This Row],[P(g)]])</f>
        <v>0</v>
      </c>
    </row>
    <row r="228" spans="11:16" x14ac:dyDescent="0.25">
      <c r="K228">
        <v>226</v>
      </c>
      <c r="L228">
        <v>0</v>
      </c>
      <c r="M228">
        <f>(Tabla1[[#This Row],[Frecuencia]]/64)</f>
        <v>0</v>
      </c>
      <c r="N228">
        <f>(Tabla1[[#This Row],[Dato]]-106.3125)</f>
        <v>119.6875</v>
      </c>
      <c r="O228">
        <f>(Tabla1[[#This Row],[g-media]]^2)</f>
        <v>14325.09765625</v>
      </c>
      <c r="P228">
        <f>(Tabla1[[#This Row],[(g-media)^2]]*Tabla1[[#This Row],[P(g)]])</f>
        <v>0</v>
      </c>
    </row>
    <row r="229" spans="11:16" x14ac:dyDescent="0.25">
      <c r="K229">
        <v>227</v>
      </c>
      <c r="L229">
        <v>0</v>
      </c>
      <c r="M229">
        <f>(Tabla1[[#This Row],[Frecuencia]]/64)</f>
        <v>0</v>
      </c>
      <c r="N229">
        <f>(Tabla1[[#This Row],[Dato]]-106.3125)</f>
        <v>120.6875</v>
      </c>
      <c r="O229">
        <f>(Tabla1[[#This Row],[g-media]]^2)</f>
        <v>14565.47265625</v>
      </c>
      <c r="P229">
        <f>(Tabla1[[#This Row],[(g-media)^2]]*Tabla1[[#This Row],[P(g)]])</f>
        <v>0</v>
      </c>
    </row>
    <row r="230" spans="11:16" x14ac:dyDescent="0.25">
      <c r="K230">
        <v>228</v>
      </c>
      <c r="L230">
        <v>0</v>
      </c>
      <c r="M230">
        <f>(Tabla1[[#This Row],[Frecuencia]]/64)</f>
        <v>0</v>
      </c>
      <c r="N230">
        <f>(Tabla1[[#This Row],[Dato]]-106.3125)</f>
        <v>121.6875</v>
      </c>
      <c r="O230">
        <f>(Tabla1[[#This Row],[g-media]]^2)</f>
        <v>14807.84765625</v>
      </c>
      <c r="P230">
        <f>(Tabla1[[#This Row],[(g-media)^2]]*Tabla1[[#This Row],[P(g)]])</f>
        <v>0</v>
      </c>
    </row>
    <row r="231" spans="11:16" x14ac:dyDescent="0.25">
      <c r="K231">
        <v>229</v>
      </c>
      <c r="L231">
        <v>0</v>
      </c>
      <c r="M231">
        <f>(Tabla1[[#This Row],[Frecuencia]]/64)</f>
        <v>0</v>
      </c>
      <c r="N231">
        <f>(Tabla1[[#This Row],[Dato]]-106.3125)</f>
        <v>122.6875</v>
      </c>
      <c r="O231">
        <f>(Tabla1[[#This Row],[g-media]]^2)</f>
        <v>15052.22265625</v>
      </c>
      <c r="P231">
        <f>(Tabla1[[#This Row],[(g-media)^2]]*Tabla1[[#This Row],[P(g)]])</f>
        <v>0</v>
      </c>
    </row>
    <row r="232" spans="11:16" x14ac:dyDescent="0.25">
      <c r="K232">
        <v>230</v>
      </c>
      <c r="L232">
        <v>0</v>
      </c>
      <c r="M232">
        <f>(Tabla1[[#This Row],[Frecuencia]]/64)</f>
        <v>0</v>
      </c>
      <c r="N232">
        <f>(Tabla1[[#This Row],[Dato]]-106.3125)</f>
        <v>123.6875</v>
      </c>
      <c r="O232">
        <f>(Tabla1[[#This Row],[g-media]]^2)</f>
        <v>15298.59765625</v>
      </c>
      <c r="P232">
        <f>(Tabla1[[#This Row],[(g-media)^2]]*Tabla1[[#This Row],[P(g)]])</f>
        <v>0</v>
      </c>
    </row>
    <row r="233" spans="11:16" x14ac:dyDescent="0.25">
      <c r="K233">
        <v>231</v>
      </c>
      <c r="L233">
        <v>0</v>
      </c>
      <c r="M233">
        <f>(Tabla1[[#This Row],[Frecuencia]]/64)</f>
        <v>0</v>
      </c>
      <c r="N233">
        <f>(Tabla1[[#This Row],[Dato]]-106.3125)</f>
        <v>124.6875</v>
      </c>
      <c r="O233">
        <f>(Tabla1[[#This Row],[g-media]]^2)</f>
        <v>15546.97265625</v>
      </c>
      <c r="P233">
        <f>(Tabla1[[#This Row],[(g-media)^2]]*Tabla1[[#This Row],[P(g)]])</f>
        <v>0</v>
      </c>
    </row>
    <row r="234" spans="11:16" x14ac:dyDescent="0.25">
      <c r="K234">
        <v>232</v>
      </c>
      <c r="L234">
        <v>0</v>
      </c>
      <c r="M234">
        <f>(Tabla1[[#This Row],[Frecuencia]]/64)</f>
        <v>0</v>
      </c>
      <c r="N234">
        <f>(Tabla1[[#This Row],[Dato]]-106.3125)</f>
        <v>125.6875</v>
      </c>
      <c r="O234">
        <f>(Tabla1[[#This Row],[g-media]]^2)</f>
        <v>15797.34765625</v>
      </c>
      <c r="P234">
        <f>(Tabla1[[#This Row],[(g-media)^2]]*Tabla1[[#This Row],[P(g)]])</f>
        <v>0</v>
      </c>
    </row>
    <row r="235" spans="11:16" x14ac:dyDescent="0.25">
      <c r="K235">
        <v>233</v>
      </c>
      <c r="L235">
        <v>0</v>
      </c>
      <c r="M235">
        <f>(Tabla1[[#This Row],[Frecuencia]]/64)</f>
        <v>0</v>
      </c>
      <c r="N235">
        <f>(Tabla1[[#This Row],[Dato]]-106.3125)</f>
        <v>126.6875</v>
      </c>
      <c r="O235">
        <f>(Tabla1[[#This Row],[g-media]]^2)</f>
        <v>16049.72265625</v>
      </c>
      <c r="P235">
        <f>(Tabla1[[#This Row],[(g-media)^2]]*Tabla1[[#This Row],[P(g)]])</f>
        <v>0</v>
      </c>
    </row>
    <row r="236" spans="11:16" x14ac:dyDescent="0.25">
      <c r="K236">
        <v>234</v>
      </c>
      <c r="L236">
        <v>0</v>
      </c>
      <c r="M236">
        <f>(Tabla1[[#This Row],[Frecuencia]]/64)</f>
        <v>0</v>
      </c>
      <c r="N236">
        <f>(Tabla1[[#This Row],[Dato]]-106.3125)</f>
        <v>127.6875</v>
      </c>
      <c r="O236">
        <f>(Tabla1[[#This Row],[g-media]]^2)</f>
        <v>16304.09765625</v>
      </c>
      <c r="P236">
        <f>(Tabla1[[#This Row],[(g-media)^2]]*Tabla1[[#This Row],[P(g)]])</f>
        <v>0</v>
      </c>
    </row>
    <row r="237" spans="11:16" x14ac:dyDescent="0.25">
      <c r="K237">
        <v>235</v>
      </c>
      <c r="L237">
        <v>0</v>
      </c>
      <c r="M237">
        <f>(Tabla1[[#This Row],[Frecuencia]]/64)</f>
        <v>0</v>
      </c>
      <c r="N237">
        <f>(Tabla1[[#This Row],[Dato]]-106.3125)</f>
        <v>128.6875</v>
      </c>
      <c r="O237">
        <f>(Tabla1[[#This Row],[g-media]]^2)</f>
        <v>16560.47265625</v>
      </c>
      <c r="P237">
        <f>(Tabla1[[#This Row],[(g-media)^2]]*Tabla1[[#This Row],[P(g)]])</f>
        <v>0</v>
      </c>
    </row>
    <row r="238" spans="11:16" x14ac:dyDescent="0.25">
      <c r="K238">
        <v>236</v>
      </c>
      <c r="L238">
        <v>0</v>
      </c>
      <c r="M238">
        <f>(Tabla1[[#This Row],[Frecuencia]]/64)</f>
        <v>0</v>
      </c>
      <c r="N238">
        <f>(Tabla1[[#This Row],[Dato]]-106.3125)</f>
        <v>129.6875</v>
      </c>
      <c r="O238">
        <f>(Tabla1[[#This Row],[g-media]]^2)</f>
        <v>16818.84765625</v>
      </c>
      <c r="P238">
        <f>(Tabla1[[#This Row],[(g-media)^2]]*Tabla1[[#This Row],[P(g)]])</f>
        <v>0</v>
      </c>
    </row>
    <row r="239" spans="11:16" x14ac:dyDescent="0.25">
      <c r="K239">
        <v>237</v>
      </c>
      <c r="L239">
        <v>0</v>
      </c>
      <c r="M239">
        <f>(Tabla1[[#This Row],[Frecuencia]]/64)</f>
        <v>0</v>
      </c>
      <c r="N239">
        <f>(Tabla1[[#This Row],[Dato]]-106.3125)</f>
        <v>130.6875</v>
      </c>
      <c r="O239">
        <f>(Tabla1[[#This Row],[g-media]]^2)</f>
        <v>17079.22265625</v>
      </c>
      <c r="P239">
        <f>(Tabla1[[#This Row],[(g-media)^2]]*Tabla1[[#This Row],[P(g)]])</f>
        <v>0</v>
      </c>
    </row>
    <row r="240" spans="11:16" x14ac:dyDescent="0.25">
      <c r="K240">
        <v>238</v>
      </c>
      <c r="L240">
        <v>0</v>
      </c>
      <c r="M240">
        <f>(Tabla1[[#This Row],[Frecuencia]]/64)</f>
        <v>0</v>
      </c>
      <c r="N240">
        <f>(Tabla1[[#This Row],[Dato]]-106.3125)</f>
        <v>131.6875</v>
      </c>
      <c r="O240">
        <f>(Tabla1[[#This Row],[g-media]]^2)</f>
        <v>17341.59765625</v>
      </c>
      <c r="P240">
        <f>(Tabla1[[#This Row],[(g-media)^2]]*Tabla1[[#This Row],[P(g)]])</f>
        <v>0</v>
      </c>
    </row>
    <row r="241" spans="11:16" x14ac:dyDescent="0.25">
      <c r="K241">
        <v>239</v>
      </c>
      <c r="L241">
        <v>0</v>
      </c>
      <c r="M241">
        <f>(Tabla1[[#This Row],[Frecuencia]]/64)</f>
        <v>0</v>
      </c>
      <c r="N241">
        <f>(Tabla1[[#This Row],[Dato]]-106.3125)</f>
        <v>132.6875</v>
      </c>
      <c r="O241">
        <f>(Tabla1[[#This Row],[g-media]]^2)</f>
        <v>17605.97265625</v>
      </c>
      <c r="P241">
        <f>(Tabla1[[#This Row],[(g-media)^2]]*Tabla1[[#This Row],[P(g)]])</f>
        <v>0</v>
      </c>
    </row>
    <row r="242" spans="11:16" x14ac:dyDescent="0.25">
      <c r="K242">
        <v>240</v>
      </c>
      <c r="L242">
        <v>0</v>
      </c>
      <c r="M242">
        <f>(Tabla1[[#This Row],[Frecuencia]]/64)</f>
        <v>0</v>
      </c>
      <c r="N242">
        <f>(Tabla1[[#This Row],[Dato]]-106.3125)</f>
        <v>133.6875</v>
      </c>
      <c r="O242">
        <f>(Tabla1[[#This Row],[g-media]]^2)</f>
        <v>17872.34765625</v>
      </c>
      <c r="P242">
        <f>(Tabla1[[#This Row],[(g-media)^2]]*Tabla1[[#This Row],[P(g)]])</f>
        <v>0</v>
      </c>
    </row>
    <row r="243" spans="11:16" x14ac:dyDescent="0.25">
      <c r="K243">
        <v>241</v>
      </c>
      <c r="L243">
        <v>0</v>
      </c>
      <c r="M243">
        <f>(Tabla1[[#This Row],[Frecuencia]]/64)</f>
        <v>0</v>
      </c>
      <c r="N243">
        <f>(Tabla1[[#This Row],[Dato]]-106.3125)</f>
        <v>134.6875</v>
      </c>
      <c r="O243">
        <f>(Tabla1[[#This Row],[g-media]]^2)</f>
        <v>18140.72265625</v>
      </c>
      <c r="P243">
        <f>(Tabla1[[#This Row],[(g-media)^2]]*Tabla1[[#This Row],[P(g)]])</f>
        <v>0</v>
      </c>
    </row>
    <row r="244" spans="11:16" x14ac:dyDescent="0.25">
      <c r="K244">
        <v>242</v>
      </c>
      <c r="L244">
        <v>0</v>
      </c>
      <c r="M244">
        <f>(Tabla1[[#This Row],[Frecuencia]]/64)</f>
        <v>0</v>
      </c>
      <c r="N244">
        <f>(Tabla1[[#This Row],[Dato]]-106.3125)</f>
        <v>135.6875</v>
      </c>
      <c r="O244">
        <f>(Tabla1[[#This Row],[g-media]]^2)</f>
        <v>18411.09765625</v>
      </c>
      <c r="P244">
        <f>(Tabla1[[#This Row],[(g-media)^2]]*Tabla1[[#This Row],[P(g)]])</f>
        <v>0</v>
      </c>
    </row>
    <row r="245" spans="11:16" x14ac:dyDescent="0.25">
      <c r="K245">
        <v>243</v>
      </c>
      <c r="L245">
        <v>0</v>
      </c>
      <c r="M245">
        <f>(Tabla1[[#This Row],[Frecuencia]]/64)</f>
        <v>0</v>
      </c>
      <c r="N245">
        <f>(Tabla1[[#This Row],[Dato]]-106.3125)</f>
        <v>136.6875</v>
      </c>
      <c r="O245">
        <f>(Tabla1[[#This Row],[g-media]]^2)</f>
        <v>18683.47265625</v>
      </c>
      <c r="P245">
        <f>(Tabla1[[#This Row],[(g-media)^2]]*Tabla1[[#This Row],[P(g)]])</f>
        <v>0</v>
      </c>
    </row>
    <row r="246" spans="11:16" x14ac:dyDescent="0.25">
      <c r="K246">
        <v>244</v>
      </c>
      <c r="L246">
        <v>0</v>
      </c>
      <c r="M246">
        <f>(Tabla1[[#This Row],[Frecuencia]]/64)</f>
        <v>0</v>
      </c>
      <c r="N246">
        <f>(Tabla1[[#This Row],[Dato]]-106.3125)</f>
        <v>137.6875</v>
      </c>
      <c r="O246">
        <f>(Tabla1[[#This Row],[g-media]]^2)</f>
        <v>18957.84765625</v>
      </c>
      <c r="P246">
        <f>(Tabla1[[#This Row],[(g-media)^2]]*Tabla1[[#This Row],[P(g)]])</f>
        <v>0</v>
      </c>
    </row>
    <row r="247" spans="11:16" x14ac:dyDescent="0.25">
      <c r="K247">
        <v>245</v>
      </c>
      <c r="L247">
        <v>0</v>
      </c>
      <c r="M247">
        <f>(Tabla1[[#This Row],[Frecuencia]]/64)</f>
        <v>0</v>
      </c>
      <c r="N247">
        <f>(Tabla1[[#This Row],[Dato]]-106.3125)</f>
        <v>138.6875</v>
      </c>
      <c r="O247">
        <f>(Tabla1[[#This Row],[g-media]]^2)</f>
        <v>19234.22265625</v>
      </c>
      <c r="P247">
        <f>(Tabla1[[#This Row],[(g-media)^2]]*Tabla1[[#This Row],[P(g)]])</f>
        <v>0</v>
      </c>
    </row>
    <row r="248" spans="11:16" x14ac:dyDescent="0.25">
      <c r="K248">
        <v>246</v>
      </c>
      <c r="L248">
        <v>0</v>
      </c>
      <c r="M248">
        <f>(Tabla1[[#This Row],[Frecuencia]]/64)</f>
        <v>0</v>
      </c>
      <c r="N248">
        <f>(Tabla1[[#This Row],[Dato]]-106.3125)</f>
        <v>139.6875</v>
      </c>
      <c r="O248">
        <f>(Tabla1[[#This Row],[g-media]]^2)</f>
        <v>19512.59765625</v>
      </c>
      <c r="P248">
        <f>(Tabla1[[#This Row],[(g-media)^2]]*Tabla1[[#This Row],[P(g)]])</f>
        <v>0</v>
      </c>
    </row>
    <row r="249" spans="11:16" x14ac:dyDescent="0.25">
      <c r="K249">
        <v>247</v>
      </c>
      <c r="L249">
        <v>0</v>
      </c>
      <c r="M249">
        <f>(Tabla1[[#This Row],[Frecuencia]]/64)</f>
        <v>0</v>
      </c>
      <c r="N249">
        <f>(Tabla1[[#This Row],[Dato]]-106.3125)</f>
        <v>140.6875</v>
      </c>
      <c r="O249">
        <f>(Tabla1[[#This Row],[g-media]]^2)</f>
        <v>19792.97265625</v>
      </c>
      <c r="P249">
        <f>(Tabla1[[#This Row],[(g-media)^2]]*Tabla1[[#This Row],[P(g)]])</f>
        <v>0</v>
      </c>
    </row>
    <row r="250" spans="11:16" x14ac:dyDescent="0.25">
      <c r="K250">
        <v>248</v>
      </c>
      <c r="L250">
        <v>0</v>
      </c>
      <c r="M250">
        <f>(Tabla1[[#This Row],[Frecuencia]]/64)</f>
        <v>0</v>
      </c>
      <c r="N250">
        <f>(Tabla1[[#This Row],[Dato]]-106.3125)</f>
        <v>141.6875</v>
      </c>
      <c r="O250">
        <f>(Tabla1[[#This Row],[g-media]]^2)</f>
        <v>20075.34765625</v>
      </c>
      <c r="P250">
        <f>(Tabla1[[#This Row],[(g-media)^2]]*Tabla1[[#This Row],[P(g)]])</f>
        <v>0</v>
      </c>
    </row>
    <row r="251" spans="11:16" x14ac:dyDescent="0.25">
      <c r="K251">
        <v>249</v>
      </c>
      <c r="L251">
        <v>0</v>
      </c>
      <c r="M251">
        <f>(Tabla1[[#This Row],[Frecuencia]]/64)</f>
        <v>0</v>
      </c>
      <c r="N251">
        <f>(Tabla1[[#This Row],[Dato]]-106.3125)</f>
        <v>142.6875</v>
      </c>
      <c r="O251">
        <f>(Tabla1[[#This Row],[g-media]]^2)</f>
        <v>20359.72265625</v>
      </c>
      <c r="P251">
        <f>(Tabla1[[#This Row],[(g-media)^2]]*Tabla1[[#This Row],[P(g)]])</f>
        <v>0</v>
      </c>
    </row>
    <row r="252" spans="11:16" x14ac:dyDescent="0.25">
      <c r="K252">
        <v>250</v>
      </c>
      <c r="L252">
        <v>0</v>
      </c>
      <c r="M252">
        <f>(Tabla1[[#This Row],[Frecuencia]]/64)</f>
        <v>0</v>
      </c>
      <c r="N252">
        <f>(Tabla1[[#This Row],[Dato]]-106.3125)</f>
        <v>143.6875</v>
      </c>
      <c r="O252">
        <f>(Tabla1[[#This Row],[g-media]]^2)</f>
        <v>20646.09765625</v>
      </c>
      <c r="P252">
        <f>(Tabla1[[#This Row],[(g-media)^2]]*Tabla1[[#This Row],[P(g)]])</f>
        <v>0</v>
      </c>
    </row>
    <row r="253" spans="11:16" x14ac:dyDescent="0.25">
      <c r="K253">
        <v>251</v>
      </c>
      <c r="L253">
        <v>0</v>
      </c>
      <c r="M253">
        <f>(Tabla1[[#This Row],[Frecuencia]]/64)</f>
        <v>0</v>
      </c>
      <c r="N253">
        <f>(Tabla1[[#This Row],[Dato]]-106.3125)</f>
        <v>144.6875</v>
      </c>
      <c r="O253">
        <f>(Tabla1[[#This Row],[g-media]]^2)</f>
        <v>20934.47265625</v>
      </c>
      <c r="P253">
        <f>(Tabla1[[#This Row],[(g-media)^2]]*Tabla1[[#This Row],[P(g)]])</f>
        <v>0</v>
      </c>
    </row>
    <row r="254" spans="11:16" x14ac:dyDescent="0.25">
      <c r="K254">
        <v>252</v>
      </c>
      <c r="L254">
        <v>0</v>
      </c>
      <c r="M254">
        <f>(Tabla1[[#This Row],[Frecuencia]]/64)</f>
        <v>0</v>
      </c>
      <c r="N254">
        <f>(Tabla1[[#This Row],[Dato]]-106.3125)</f>
        <v>145.6875</v>
      </c>
      <c r="O254">
        <f>(Tabla1[[#This Row],[g-media]]^2)</f>
        <v>21224.84765625</v>
      </c>
      <c r="P254">
        <f>(Tabla1[[#This Row],[(g-media)^2]]*Tabla1[[#This Row],[P(g)]])</f>
        <v>0</v>
      </c>
    </row>
    <row r="255" spans="11:16" x14ac:dyDescent="0.25">
      <c r="K255">
        <v>253</v>
      </c>
      <c r="L255">
        <v>0</v>
      </c>
      <c r="M255">
        <f>(Tabla1[[#This Row],[Frecuencia]]/64)</f>
        <v>0</v>
      </c>
      <c r="N255">
        <f>(Tabla1[[#This Row],[Dato]]-106.3125)</f>
        <v>146.6875</v>
      </c>
      <c r="O255">
        <f>(Tabla1[[#This Row],[g-media]]^2)</f>
        <v>21517.22265625</v>
      </c>
      <c r="P255">
        <f>(Tabla1[[#This Row],[(g-media)^2]]*Tabla1[[#This Row],[P(g)]])</f>
        <v>0</v>
      </c>
    </row>
    <row r="256" spans="11:16" x14ac:dyDescent="0.25">
      <c r="K256">
        <v>254</v>
      </c>
      <c r="L256">
        <v>0</v>
      </c>
      <c r="M256">
        <f>(Tabla1[[#This Row],[Frecuencia]]/64)</f>
        <v>0</v>
      </c>
      <c r="N256">
        <f>(Tabla1[[#This Row],[Dato]]-106.3125)</f>
        <v>147.6875</v>
      </c>
      <c r="O256">
        <f>(Tabla1[[#This Row],[g-media]]^2)</f>
        <v>21811.59765625</v>
      </c>
      <c r="P256">
        <f>(Tabla1[[#This Row],[(g-media)^2]]*Tabla1[[#This Row],[P(g)]])</f>
        <v>0</v>
      </c>
    </row>
    <row r="257" spans="11:16" x14ac:dyDescent="0.25">
      <c r="K257">
        <v>255</v>
      </c>
      <c r="L257">
        <v>0</v>
      </c>
      <c r="M257">
        <f>(Tabla1[[#This Row],[Frecuencia]]/64)</f>
        <v>0</v>
      </c>
      <c r="N257">
        <f>(Tabla1[[#This Row],[Dato]]-106.3125)</f>
        <v>148.6875</v>
      </c>
      <c r="O257">
        <f>(Tabla1[[#This Row],[g-media]]^2)</f>
        <v>22107.97265625</v>
      </c>
      <c r="P257">
        <f>(Tabla1[[#This Row],[(g-media)^2]]*Tabla1[[#This Row],[P(g)]])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2577-855E-4E4C-9C29-96BB4BAB5A4B}">
  <dimension ref="B1:S257"/>
  <sheetViews>
    <sheetView tabSelected="1" zoomScale="70" zoomScaleNormal="70" workbookViewId="0">
      <selection activeCell="M6" sqref="M6"/>
    </sheetView>
  </sheetViews>
  <sheetFormatPr baseColWidth="10" defaultRowHeight="15" x14ac:dyDescent="0.25"/>
  <cols>
    <col min="2" max="9" width="5.7109375" customWidth="1"/>
    <col min="11" max="11" width="7.42578125" customWidth="1"/>
    <col min="12" max="12" width="12.7109375" customWidth="1"/>
    <col min="13" max="13" width="14.7109375" customWidth="1"/>
    <col min="14" max="14" width="10.28515625" customWidth="1"/>
    <col min="15" max="15" width="13.85546875" customWidth="1"/>
    <col min="16" max="16" width="18.85546875" customWidth="1"/>
    <col min="18" max="18" width="17.85546875" customWidth="1"/>
  </cols>
  <sheetData>
    <row r="1" spans="2:19" x14ac:dyDescent="0.25">
      <c r="K1" t="s">
        <v>1</v>
      </c>
      <c r="L1" t="s">
        <v>2</v>
      </c>
      <c r="M1" t="s">
        <v>11</v>
      </c>
      <c r="N1" t="s">
        <v>4</v>
      </c>
      <c r="O1" t="s">
        <v>6</v>
      </c>
      <c r="P1" t="s">
        <v>7</v>
      </c>
      <c r="R1" s="2" t="s">
        <v>5</v>
      </c>
    </row>
    <row r="2" spans="2:19" ht="15.75" x14ac:dyDescent="0.25">
      <c r="B2" s="3">
        <v>159</v>
      </c>
      <c r="C2" s="3">
        <v>120</v>
      </c>
      <c r="D2" s="3">
        <v>103</v>
      </c>
      <c r="E2" s="3">
        <v>132</v>
      </c>
      <c r="F2" s="3">
        <v>96</v>
      </c>
      <c r="G2" s="3">
        <v>68</v>
      </c>
      <c r="H2" s="3">
        <v>42</v>
      </c>
      <c r="I2" s="3">
        <v>49</v>
      </c>
      <c r="K2">
        <v>0</v>
      </c>
      <c r="L2">
        <v>0</v>
      </c>
      <c r="M2">
        <f t="shared" ref="M2:M65" si="0">((0-12)/(172-72))*255</f>
        <v>-30.599999999999998</v>
      </c>
      <c r="N2">
        <f>(Tabla13[[#This Row],[Dato]]-106.3125)</f>
        <v>-106.3125</v>
      </c>
      <c r="O2">
        <f>(Tabla13[[#This Row],[g-media]]^2)</f>
        <v>11302.34765625</v>
      </c>
      <c r="P2">
        <f>(Tabla13[[#This Row],[(g-media)^2]]*Tabla13[[#This Row],[Expansion]])</f>
        <v>-345851.83828124998</v>
      </c>
      <c r="R2" s="1" t="s">
        <v>8</v>
      </c>
      <c r="S2">
        <f>SUM(B2:I9)</f>
        <v>6804</v>
      </c>
    </row>
    <row r="3" spans="2:19" ht="15.75" x14ac:dyDescent="0.25">
      <c r="B3" s="3">
        <v>134</v>
      </c>
      <c r="C3" s="3">
        <v>105</v>
      </c>
      <c r="D3" s="3">
        <v>71</v>
      </c>
      <c r="E3" s="3">
        <v>82</v>
      </c>
      <c r="F3" s="3">
        <v>121</v>
      </c>
      <c r="G3" s="3">
        <v>80</v>
      </c>
      <c r="H3" s="3">
        <v>51</v>
      </c>
      <c r="I3" s="3">
        <v>12</v>
      </c>
      <c r="K3">
        <v>1</v>
      </c>
      <c r="L3">
        <v>0</v>
      </c>
      <c r="M3">
        <f t="shared" si="0"/>
        <v>-30.599999999999998</v>
      </c>
      <c r="N3">
        <f>(Tabla13[[#This Row],[Dato]]-106.3125)</f>
        <v>-105.3125</v>
      </c>
      <c r="O3">
        <f>(Tabla13[[#This Row],[g-media]]^2)</f>
        <v>11090.72265625</v>
      </c>
      <c r="P3">
        <f>(Tabla13[[#This Row],[(g-media)^2]]*Tabla13[[#This Row],[Expansion]])</f>
        <v>-339376.11328125</v>
      </c>
      <c r="R3" s="1" t="s">
        <v>9</v>
      </c>
      <c r="S3">
        <f>AVERAGE(B2:I9)</f>
        <v>106.3125</v>
      </c>
    </row>
    <row r="4" spans="2:19" ht="15.75" x14ac:dyDescent="0.25">
      <c r="B4" s="3">
        <v>105</v>
      </c>
      <c r="C4" s="3">
        <v>98</v>
      </c>
      <c r="D4" s="3">
        <v>86</v>
      </c>
      <c r="E4" s="3">
        <v>82</v>
      </c>
      <c r="F4" s="3">
        <v>106</v>
      </c>
      <c r="G4" s="3">
        <v>83</v>
      </c>
      <c r="H4" s="3">
        <v>76</v>
      </c>
      <c r="I4" s="3">
        <v>17</v>
      </c>
      <c r="K4">
        <v>2</v>
      </c>
      <c r="L4">
        <v>0</v>
      </c>
      <c r="M4">
        <f t="shared" si="0"/>
        <v>-30.599999999999998</v>
      </c>
      <c r="N4">
        <f>(Tabla13[[#This Row],[Dato]]-106.3125)</f>
        <v>-104.3125</v>
      </c>
      <c r="O4">
        <f>(Tabla13[[#This Row],[g-media]]^2)</f>
        <v>10881.09765625</v>
      </c>
      <c r="P4">
        <f>(Tabla13[[#This Row],[(g-media)^2]]*Tabla13[[#This Row],[Expansion]])</f>
        <v>-332961.58828124998</v>
      </c>
      <c r="R4" s="1" t="s">
        <v>10</v>
      </c>
      <c r="S4">
        <f>SUM(Tabla13[((g-media)^2)P(g)])</f>
        <v>-46297830.600000001</v>
      </c>
    </row>
    <row r="5" spans="2:19" ht="15.75" x14ac:dyDescent="0.25">
      <c r="B5" s="3">
        <v>122</v>
      </c>
      <c r="C5" s="3">
        <v>100</v>
      </c>
      <c r="D5" s="3">
        <v>88</v>
      </c>
      <c r="E5" s="3">
        <v>141</v>
      </c>
      <c r="F5" s="3">
        <v>142</v>
      </c>
      <c r="G5" s="3">
        <v>111</v>
      </c>
      <c r="H5" s="3">
        <v>87</v>
      </c>
      <c r="I5" s="3">
        <v>33</v>
      </c>
      <c r="K5">
        <v>3</v>
      </c>
      <c r="L5">
        <v>0</v>
      </c>
      <c r="M5">
        <f t="shared" si="0"/>
        <v>-30.599999999999998</v>
      </c>
      <c r="N5">
        <f>(Tabla13[[#This Row],[Dato]]-106.3125)</f>
        <v>-103.3125</v>
      </c>
      <c r="O5">
        <f>(Tabla13[[#This Row],[g-media]]^2)</f>
        <v>10673.47265625</v>
      </c>
      <c r="P5">
        <f>(Tabla13[[#This Row],[(g-media)^2]]*Tabla13[[#This Row],[Expansion]])</f>
        <v>-326608.26328124997</v>
      </c>
    </row>
    <row r="6" spans="2:19" ht="15.75" x14ac:dyDescent="0.25">
      <c r="B6" s="3">
        <v>149</v>
      </c>
      <c r="C6" s="3">
        <v>110</v>
      </c>
      <c r="D6" s="3">
        <v>137</v>
      </c>
      <c r="E6" s="3">
        <v>168</v>
      </c>
      <c r="F6" s="3">
        <v>161</v>
      </c>
      <c r="G6" s="3">
        <v>132</v>
      </c>
      <c r="H6" s="3">
        <v>96</v>
      </c>
      <c r="I6" s="3">
        <v>56</v>
      </c>
      <c r="K6">
        <v>4</v>
      </c>
      <c r="L6">
        <v>0</v>
      </c>
      <c r="M6">
        <f t="shared" si="0"/>
        <v>-30.599999999999998</v>
      </c>
      <c r="N6">
        <f>(Tabla13[[#This Row],[Dato]]-106.3125)</f>
        <v>-102.3125</v>
      </c>
      <c r="O6">
        <f>(Tabla13[[#This Row],[g-media]]^2)</f>
        <v>10467.84765625</v>
      </c>
      <c r="P6">
        <f>(Tabla13[[#This Row],[(g-media)^2]]*Tabla13[[#This Row],[Expansion]])</f>
        <v>-320316.13828124997</v>
      </c>
    </row>
    <row r="7" spans="2:19" ht="15.75" x14ac:dyDescent="0.25">
      <c r="B7" s="3">
        <v>159</v>
      </c>
      <c r="C7" s="3">
        <v>124</v>
      </c>
      <c r="D7" s="3">
        <v>151</v>
      </c>
      <c r="E7" s="3">
        <v>167</v>
      </c>
      <c r="F7" s="3">
        <v>158</v>
      </c>
      <c r="G7" s="3">
        <v>138</v>
      </c>
      <c r="H7" s="3">
        <v>108</v>
      </c>
      <c r="I7" s="3">
        <v>80</v>
      </c>
      <c r="K7">
        <v>5</v>
      </c>
      <c r="L7">
        <v>0</v>
      </c>
      <c r="M7">
        <f t="shared" si="0"/>
        <v>-30.599999999999998</v>
      </c>
      <c r="N7">
        <f>(Tabla13[[#This Row],[Dato]]-106.3125)</f>
        <v>-101.3125</v>
      </c>
      <c r="O7">
        <f>(Tabla13[[#This Row],[g-media]]^2)</f>
        <v>10264.22265625</v>
      </c>
      <c r="P7">
        <f>(Tabla13[[#This Row],[(g-media)^2]]*Tabla13[[#This Row],[Expansion]])</f>
        <v>-314085.21328124998</v>
      </c>
    </row>
    <row r="8" spans="2:19" ht="15.75" x14ac:dyDescent="0.25">
      <c r="B8" s="3">
        <v>172</v>
      </c>
      <c r="C8" s="3">
        <v>124</v>
      </c>
      <c r="D8" s="3">
        <v>141</v>
      </c>
      <c r="E8" s="3">
        <v>138</v>
      </c>
      <c r="F8" s="3">
        <v>108</v>
      </c>
      <c r="G8" s="3">
        <v>116</v>
      </c>
      <c r="H8" s="3">
        <v>114</v>
      </c>
      <c r="I8" s="3">
        <v>84</v>
      </c>
      <c r="K8">
        <v>6</v>
      </c>
      <c r="L8">
        <v>0</v>
      </c>
      <c r="M8">
        <f t="shared" si="0"/>
        <v>-30.599999999999998</v>
      </c>
      <c r="N8">
        <f>(Tabla13[[#This Row],[Dato]]-106.3125)</f>
        <v>-100.3125</v>
      </c>
      <c r="O8">
        <f>(Tabla13[[#This Row],[g-media]]^2)</f>
        <v>10062.59765625</v>
      </c>
      <c r="P8">
        <f>(Tabla13[[#This Row],[(g-media)^2]]*Tabla13[[#This Row],[Expansion]])</f>
        <v>-307915.48828125</v>
      </c>
    </row>
    <row r="9" spans="2:19" ht="15.75" x14ac:dyDescent="0.25">
      <c r="B9" s="3">
        <v>167</v>
      </c>
      <c r="C9" s="3">
        <v>106</v>
      </c>
      <c r="D9" s="3">
        <v>118</v>
      </c>
      <c r="E9" s="3">
        <v>111</v>
      </c>
      <c r="F9" s="3">
        <v>54</v>
      </c>
      <c r="G9" s="3">
        <v>70</v>
      </c>
      <c r="H9" s="3">
        <v>95</v>
      </c>
      <c r="I9" s="3">
        <v>90</v>
      </c>
      <c r="K9">
        <v>7</v>
      </c>
      <c r="L9">
        <v>0</v>
      </c>
      <c r="M9">
        <f t="shared" si="0"/>
        <v>-30.599999999999998</v>
      </c>
      <c r="N9">
        <f>(Tabla13[[#This Row],[Dato]]-106.3125)</f>
        <v>-99.3125</v>
      </c>
      <c r="O9">
        <f>(Tabla13[[#This Row],[g-media]]^2)</f>
        <v>9862.97265625</v>
      </c>
      <c r="P9">
        <f>(Tabla13[[#This Row],[(g-media)^2]]*Tabla13[[#This Row],[Expansion]])</f>
        <v>-301806.96328124998</v>
      </c>
    </row>
    <row r="10" spans="2:19" x14ac:dyDescent="0.25">
      <c r="K10">
        <v>8</v>
      </c>
      <c r="L10">
        <v>0</v>
      </c>
      <c r="M10">
        <f t="shared" si="0"/>
        <v>-30.599999999999998</v>
      </c>
      <c r="N10">
        <f>(Tabla13[[#This Row],[Dato]]-106.3125)</f>
        <v>-98.3125</v>
      </c>
      <c r="O10">
        <f>(Tabla13[[#This Row],[g-media]]^2)</f>
        <v>9665.34765625</v>
      </c>
      <c r="P10">
        <f>(Tabla13[[#This Row],[(g-media)^2]]*Tabla13[[#This Row],[Expansion]])</f>
        <v>-295759.63828124997</v>
      </c>
    </row>
    <row r="11" spans="2:19" x14ac:dyDescent="0.25">
      <c r="K11">
        <v>9</v>
      </c>
      <c r="L11">
        <v>0</v>
      </c>
      <c r="M11">
        <f t="shared" si="0"/>
        <v>-30.599999999999998</v>
      </c>
      <c r="N11">
        <f>(Tabla13[[#This Row],[Dato]]-106.3125)</f>
        <v>-97.3125</v>
      </c>
      <c r="O11">
        <f>(Tabla13[[#This Row],[g-media]]^2)</f>
        <v>9469.72265625</v>
      </c>
      <c r="P11">
        <f>(Tabla13[[#This Row],[(g-media)^2]]*Tabla13[[#This Row],[Expansion]])</f>
        <v>-289773.51328124997</v>
      </c>
    </row>
    <row r="12" spans="2:19" x14ac:dyDescent="0.25">
      <c r="K12">
        <v>10</v>
      </c>
      <c r="L12">
        <v>0</v>
      </c>
      <c r="M12">
        <f t="shared" si="0"/>
        <v>-30.599999999999998</v>
      </c>
      <c r="N12">
        <f>(Tabla13[[#This Row],[Dato]]-106.3125)</f>
        <v>-96.3125</v>
      </c>
      <c r="O12">
        <f>(Tabla13[[#This Row],[g-media]]^2)</f>
        <v>9276.09765625</v>
      </c>
      <c r="P12">
        <f>(Tabla13[[#This Row],[(g-media)^2]]*Tabla13[[#This Row],[Expansion]])</f>
        <v>-283848.58828124998</v>
      </c>
    </row>
    <row r="13" spans="2:19" x14ac:dyDescent="0.25">
      <c r="K13">
        <v>11</v>
      </c>
      <c r="L13">
        <v>0</v>
      </c>
      <c r="M13">
        <f t="shared" si="0"/>
        <v>-30.599999999999998</v>
      </c>
      <c r="N13">
        <f>(Tabla13[[#This Row],[Dato]]-106.3125)</f>
        <v>-95.3125</v>
      </c>
      <c r="O13">
        <f>(Tabla13[[#This Row],[g-media]]^2)</f>
        <v>9084.47265625</v>
      </c>
      <c r="P13">
        <f>(Tabla13[[#This Row],[(g-media)^2]]*Tabla13[[#This Row],[Expansion]])</f>
        <v>-277984.86328125</v>
      </c>
    </row>
    <row r="14" spans="2:19" x14ac:dyDescent="0.25">
      <c r="K14">
        <v>12</v>
      </c>
      <c r="L14">
        <v>1</v>
      </c>
      <c r="M14">
        <f t="shared" si="0"/>
        <v>-30.599999999999998</v>
      </c>
      <c r="N14">
        <f>(Tabla13[[#This Row],[Dato]]-106.3125)</f>
        <v>-94.3125</v>
      </c>
      <c r="O14">
        <f>(Tabla13[[#This Row],[g-media]]^2)</f>
        <v>8894.84765625</v>
      </c>
      <c r="P14">
        <f>(Tabla13[[#This Row],[(g-media)^2]]*Tabla13[[#This Row],[Expansion]])</f>
        <v>-272182.33828124998</v>
      </c>
    </row>
    <row r="15" spans="2:19" x14ac:dyDescent="0.25">
      <c r="K15">
        <v>13</v>
      </c>
      <c r="L15">
        <v>0</v>
      </c>
      <c r="M15">
        <f t="shared" si="0"/>
        <v>-30.599999999999998</v>
      </c>
      <c r="N15">
        <f>(Tabla13[[#This Row],[Dato]]-106.3125)</f>
        <v>-93.3125</v>
      </c>
      <c r="O15">
        <f>(Tabla13[[#This Row],[g-media]]^2)</f>
        <v>8707.22265625</v>
      </c>
      <c r="P15">
        <f>(Tabla13[[#This Row],[(g-media)^2]]*Tabla13[[#This Row],[Expansion]])</f>
        <v>-266441.01328124997</v>
      </c>
    </row>
    <row r="16" spans="2:19" x14ac:dyDescent="0.25">
      <c r="K16">
        <v>14</v>
      </c>
      <c r="L16">
        <v>0</v>
      </c>
      <c r="M16">
        <f t="shared" si="0"/>
        <v>-30.599999999999998</v>
      </c>
      <c r="N16">
        <f>(Tabla13[[#This Row],[Dato]]-106.3125)</f>
        <v>-92.3125</v>
      </c>
      <c r="O16">
        <f>(Tabla13[[#This Row],[g-media]]^2)</f>
        <v>8521.59765625</v>
      </c>
      <c r="P16">
        <f>(Tabla13[[#This Row],[(g-media)^2]]*Tabla13[[#This Row],[Expansion]])</f>
        <v>-260760.88828124999</v>
      </c>
    </row>
    <row r="17" spans="11:16" x14ac:dyDescent="0.25">
      <c r="K17">
        <v>15</v>
      </c>
      <c r="L17">
        <v>0</v>
      </c>
      <c r="M17">
        <f t="shared" si="0"/>
        <v>-30.599999999999998</v>
      </c>
      <c r="N17">
        <f>(Tabla13[[#This Row],[Dato]]-106.3125)</f>
        <v>-91.3125</v>
      </c>
      <c r="O17">
        <f>(Tabla13[[#This Row],[g-media]]^2)</f>
        <v>8337.97265625</v>
      </c>
      <c r="P17">
        <f>(Tabla13[[#This Row],[(g-media)^2]]*Tabla13[[#This Row],[Expansion]])</f>
        <v>-255141.96328124998</v>
      </c>
    </row>
    <row r="18" spans="11:16" x14ac:dyDescent="0.25">
      <c r="K18">
        <v>16</v>
      </c>
      <c r="L18">
        <v>0</v>
      </c>
      <c r="M18">
        <f t="shared" si="0"/>
        <v>-30.599999999999998</v>
      </c>
      <c r="N18">
        <f>(Tabla13[[#This Row],[Dato]]-106.3125)</f>
        <v>-90.3125</v>
      </c>
      <c r="O18">
        <f>(Tabla13[[#This Row],[g-media]]^2)</f>
        <v>8156.34765625</v>
      </c>
      <c r="P18">
        <f>(Tabla13[[#This Row],[(g-media)^2]]*Tabla13[[#This Row],[Expansion]])</f>
        <v>-249584.23828124997</v>
      </c>
    </row>
    <row r="19" spans="11:16" x14ac:dyDescent="0.25">
      <c r="K19">
        <v>17</v>
      </c>
      <c r="L19">
        <v>1</v>
      </c>
      <c r="M19">
        <f t="shared" si="0"/>
        <v>-30.599999999999998</v>
      </c>
      <c r="N19">
        <f>(Tabla13[[#This Row],[Dato]]-106.3125)</f>
        <v>-89.3125</v>
      </c>
      <c r="O19">
        <f>(Tabla13[[#This Row],[g-media]]^2)</f>
        <v>7976.72265625</v>
      </c>
      <c r="P19">
        <f>(Tabla13[[#This Row],[(g-media)^2]]*Tabla13[[#This Row],[Expansion]])</f>
        <v>-244087.71328124998</v>
      </c>
    </row>
    <row r="20" spans="11:16" x14ac:dyDescent="0.25">
      <c r="K20">
        <v>18</v>
      </c>
      <c r="L20">
        <v>0</v>
      </c>
      <c r="M20">
        <f t="shared" si="0"/>
        <v>-30.599999999999998</v>
      </c>
      <c r="N20">
        <f>(Tabla13[[#This Row],[Dato]]-106.3125)</f>
        <v>-88.3125</v>
      </c>
      <c r="O20">
        <f>(Tabla13[[#This Row],[g-media]]^2)</f>
        <v>7799.09765625</v>
      </c>
      <c r="P20">
        <f>(Tabla13[[#This Row],[(g-media)^2]]*Tabla13[[#This Row],[Expansion]])</f>
        <v>-238652.38828124999</v>
      </c>
    </row>
    <row r="21" spans="11:16" x14ac:dyDescent="0.25">
      <c r="K21">
        <v>19</v>
      </c>
      <c r="L21">
        <v>0</v>
      </c>
      <c r="M21">
        <f t="shared" si="0"/>
        <v>-30.599999999999998</v>
      </c>
      <c r="N21">
        <f>(Tabla13[[#This Row],[Dato]]-106.3125)</f>
        <v>-87.3125</v>
      </c>
      <c r="O21">
        <f>(Tabla13[[#This Row],[g-media]]^2)</f>
        <v>7623.47265625</v>
      </c>
      <c r="P21">
        <f>(Tabla13[[#This Row],[(g-media)^2]]*Tabla13[[#This Row],[Expansion]])</f>
        <v>-233278.26328124999</v>
      </c>
    </row>
    <row r="22" spans="11:16" x14ac:dyDescent="0.25">
      <c r="K22">
        <v>20</v>
      </c>
      <c r="L22">
        <v>0</v>
      </c>
      <c r="M22">
        <f t="shared" si="0"/>
        <v>-30.599999999999998</v>
      </c>
      <c r="N22">
        <f>(Tabla13[[#This Row],[Dato]]-106.3125)</f>
        <v>-86.3125</v>
      </c>
      <c r="O22">
        <f>(Tabla13[[#This Row],[g-media]]^2)</f>
        <v>7449.84765625</v>
      </c>
      <c r="P22">
        <f>(Tabla13[[#This Row],[(g-media)^2]]*Tabla13[[#This Row],[Expansion]])</f>
        <v>-227965.33828124998</v>
      </c>
    </row>
    <row r="23" spans="11:16" x14ac:dyDescent="0.25">
      <c r="K23">
        <v>21</v>
      </c>
      <c r="L23">
        <v>0</v>
      </c>
      <c r="M23">
        <f t="shared" si="0"/>
        <v>-30.599999999999998</v>
      </c>
      <c r="N23">
        <f>(Tabla13[[#This Row],[Dato]]-106.3125)</f>
        <v>-85.3125</v>
      </c>
      <c r="O23">
        <f>(Tabla13[[#This Row],[g-media]]^2)</f>
        <v>7278.22265625</v>
      </c>
      <c r="P23">
        <f>(Tabla13[[#This Row],[(g-media)^2]]*Tabla13[[#This Row],[Expansion]])</f>
        <v>-222713.61328124997</v>
      </c>
    </row>
    <row r="24" spans="11:16" x14ac:dyDescent="0.25">
      <c r="K24">
        <v>22</v>
      </c>
      <c r="L24">
        <v>0</v>
      </c>
      <c r="M24">
        <f t="shared" si="0"/>
        <v>-30.599999999999998</v>
      </c>
      <c r="N24">
        <f>(Tabla13[[#This Row],[Dato]]-106.3125)</f>
        <v>-84.3125</v>
      </c>
      <c r="O24">
        <f>(Tabla13[[#This Row],[g-media]]^2)</f>
        <v>7108.59765625</v>
      </c>
      <c r="P24">
        <f>(Tabla13[[#This Row],[(g-media)^2]]*Tabla13[[#This Row],[Expansion]])</f>
        <v>-217523.08828124998</v>
      </c>
    </row>
    <row r="25" spans="11:16" x14ac:dyDescent="0.25">
      <c r="K25">
        <v>23</v>
      </c>
      <c r="L25">
        <v>0</v>
      </c>
      <c r="M25">
        <f t="shared" si="0"/>
        <v>-30.599999999999998</v>
      </c>
      <c r="N25">
        <f>(Tabla13[[#This Row],[Dato]]-106.3125)</f>
        <v>-83.3125</v>
      </c>
      <c r="O25">
        <f>(Tabla13[[#This Row],[g-media]]^2)</f>
        <v>6940.97265625</v>
      </c>
      <c r="P25">
        <f>(Tabla13[[#This Row],[(g-media)^2]]*Tabla13[[#This Row],[Expansion]])</f>
        <v>-212393.76328124999</v>
      </c>
    </row>
    <row r="26" spans="11:16" x14ac:dyDescent="0.25">
      <c r="K26">
        <v>24</v>
      </c>
      <c r="L26">
        <v>0</v>
      </c>
      <c r="M26">
        <f t="shared" si="0"/>
        <v>-30.599999999999998</v>
      </c>
      <c r="N26">
        <f>(Tabla13[[#This Row],[Dato]]-106.3125)</f>
        <v>-82.3125</v>
      </c>
      <c r="O26">
        <f>(Tabla13[[#This Row],[g-media]]^2)</f>
        <v>6775.34765625</v>
      </c>
      <c r="P26">
        <f>(Tabla13[[#This Row],[(g-media)^2]]*Tabla13[[#This Row],[Expansion]])</f>
        <v>-207325.63828124999</v>
      </c>
    </row>
    <row r="27" spans="11:16" x14ac:dyDescent="0.25">
      <c r="K27">
        <v>25</v>
      </c>
      <c r="L27">
        <v>0</v>
      </c>
      <c r="M27">
        <f t="shared" si="0"/>
        <v>-30.599999999999998</v>
      </c>
      <c r="N27">
        <f>(Tabla13[[#This Row],[Dato]]-106.3125)</f>
        <v>-81.3125</v>
      </c>
      <c r="O27">
        <f>(Tabla13[[#This Row],[g-media]]^2)</f>
        <v>6611.72265625</v>
      </c>
      <c r="P27">
        <f>(Tabla13[[#This Row],[(g-media)^2]]*Tabla13[[#This Row],[Expansion]])</f>
        <v>-202318.71328124998</v>
      </c>
    </row>
    <row r="28" spans="11:16" x14ac:dyDescent="0.25">
      <c r="K28">
        <v>26</v>
      </c>
      <c r="L28">
        <v>0</v>
      </c>
      <c r="M28">
        <f t="shared" si="0"/>
        <v>-30.599999999999998</v>
      </c>
      <c r="N28">
        <f>(Tabla13[[#This Row],[Dato]]-106.3125)</f>
        <v>-80.3125</v>
      </c>
      <c r="O28">
        <f>(Tabla13[[#This Row],[g-media]]^2)</f>
        <v>6450.09765625</v>
      </c>
      <c r="P28">
        <f>(Tabla13[[#This Row],[(g-media)^2]]*Tabla13[[#This Row],[Expansion]])</f>
        <v>-197372.98828125</v>
      </c>
    </row>
    <row r="29" spans="11:16" x14ac:dyDescent="0.25">
      <c r="K29">
        <v>27</v>
      </c>
      <c r="L29">
        <v>0</v>
      </c>
      <c r="M29">
        <f t="shared" si="0"/>
        <v>-30.599999999999998</v>
      </c>
      <c r="N29">
        <f>(Tabla13[[#This Row],[Dato]]-106.3125)</f>
        <v>-79.3125</v>
      </c>
      <c r="O29">
        <f>(Tabla13[[#This Row],[g-media]]^2)</f>
        <v>6290.47265625</v>
      </c>
      <c r="P29">
        <f>(Tabla13[[#This Row],[(g-media)^2]]*Tabla13[[#This Row],[Expansion]])</f>
        <v>-192488.46328124998</v>
      </c>
    </row>
    <row r="30" spans="11:16" x14ac:dyDescent="0.25">
      <c r="K30">
        <v>28</v>
      </c>
      <c r="L30">
        <v>0</v>
      </c>
      <c r="M30">
        <f t="shared" si="0"/>
        <v>-30.599999999999998</v>
      </c>
      <c r="N30">
        <f>(Tabla13[[#This Row],[Dato]]-106.3125)</f>
        <v>-78.3125</v>
      </c>
      <c r="O30">
        <f>(Tabla13[[#This Row],[g-media]]^2)</f>
        <v>6132.84765625</v>
      </c>
      <c r="P30">
        <f>(Tabla13[[#This Row],[(g-media)^2]]*Tabla13[[#This Row],[Expansion]])</f>
        <v>-187665.13828124999</v>
      </c>
    </row>
    <row r="31" spans="11:16" x14ac:dyDescent="0.25">
      <c r="K31">
        <v>29</v>
      </c>
      <c r="L31">
        <v>0</v>
      </c>
      <c r="M31">
        <f t="shared" si="0"/>
        <v>-30.599999999999998</v>
      </c>
      <c r="N31">
        <f>(Tabla13[[#This Row],[Dato]]-106.3125)</f>
        <v>-77.3125</v>
      </c>
      <c r="O31">
        <f>(Tabla13[[#This Row],[g-media]]^2)</f>
        <v>5977.22265625</v>
      </c>
      <c r="P31">
        <f>(Tabla13[[#This Row],[(g-media)^2]]*Tabla13[[#This Row],[Expansion]])</f>
        <v>-182903.01328124999</v>
      </c>
    </row>
    <row r="32" spans="11:16" x14ac:dyDescent="0.25">
      <c r="K32">
        <v>30</v>
      </c>
      <c r="L32">
        <v>0</v>
      </c>
      <c r="M32">
        <f t="shared" si="0"/>
        <v>-30.599999999999998</v>
      </c>
      <c r="N32">
        <f>(Tabla13[[#This Row],[Dato]]-106.3125)</f>
        <v>-76.3125</v>
      </c>
      <c r="O32">
        <f>(Tabla13[[#This Row],[g-media]]^2)</f>
        <v>5823.59765625</v>
      </c>
      <c r="P32">
        <f>(Tabla13[[#This Row],[(g-media)^2]]*Tabla13[[#This Row],[Expansion]])</f>
        <v>-178202.08828124998</v>
      </c>
    </row>
    <row r="33" spans="11:16" x14ac:dyDescent="0.25">
      <c r="K33">
        <v>31</v>
      </c>
      <c r="L33">
        <v>0</v>
      </c>
      <c r="M33">
        <f t="shared" si="0"/>
        <v>-30.599999999999998</v>
      </c>
      <c r="N33">
        <f>(Tabla13[[#This Row],[Dato]]-106.3125)</f>
        <v>-75.3125</v>
      </c>
      <c r="O33">
        <f>(Tabla13[[#This Row],[g-media]]^2)</f>
        <v>5671.97265625</v>
      </c>
      <c r="P33">
        <f>(Tabla13[[#This Row],[(g-media)^2]]*Tabla13[[#This Row],[Expansion]])</f>
        <v>-173562.36328125</v>
      </c>
    </row>
    <row r="34" spans="11:16" x14ac:dyDescent="0.25">
      <c r="K34">
        <v>32</v>
      </c>
      <c r="L34">
        <v>0</v>
      </c>
      <c r="M34">
        <f t="shared" si="0"/>
        <v>-30.599999999999998</v>
      </c>
      <c r="N34">
        <f>(Tabla13[[#This Row],[Dato]]-106.3125)</f>
        <v>-74.3125</v>
      </c>
      <c r="O34">
        <f>(Tabla13[[#This Row],[g-media]]^2)</f>
        <v>5522.34765625</v>
      </c>
      <c r="P34">
        <f>(Tabla13[[#This Row],[(g-media)^2]]*Tabla13[[#This Row],[Expansion]])</f>
        <v>-168983.83828124998</v>
      </c>
    </row>
    <row r="35" spans="11:16" x14ac:dyDescent="0.25">
      <c r="K35">
        <v>33</v>
      </c>
      <c r="L35">
        <v>1</v>
      </c>
      <c r="M35">
        <f t="shared" si="0"/>
        <v>-30.599999999999998</v>
      </c>
      <c r="N35">
        <f>(Tabla13[[#This Row],[Dato]]-106.3125)</f>
        <v>-73.3125</v>
      </c>
      <c r="O35">
        <f>(Tabla13[[#This Row],[g-media]]^2)</f>
        <v>5374.72265625</v>
      </c>
      <c r="P35">
        <f>(Tabla13[[#This Row],[(g-media)^2]]*Tabla13[[#This Row],[Expansion]])</f>
        <v>-164466.51328124999</v>
      </c>
    </row>
    <row r="36" spans="11:16" x14ac:dyDescent="0.25">
      <c r="K36">
        <v>34</v>
      </c>
      <c r="L36">
        <v>0</v>
      </c>
      <c r="M36">
        <f t="shared" si="0"/>
        <v>-30.599999999999998</v>
      </c>
      <c r="N36">
        <f>(Tabla13[[#This Row],[Dato]]-106.3125)</f>
        <v>-72.3125</v>
      </c>
      <c r="O36">
        <f>(Tabla13[[#This Row],[g-media]]^2)</f>
        <v>5229.09765625</v>
      </c>
      <c r="P36">
        <f>(Tabla13[[#This Row],[(g-media)^2]]*Tabla13[[#This Row],[Expansion]])</f>
        <v>-160010.38828124999</v>
      </c>
    </row>
    <row r="37" spans="11:16" x14ac:dyDescent="0.25">
      <c r="K37">
        <v>35</v>
      </c>
      <c r="L37">
        <v>0</v>
      </c>
      <c r="M37">
        <f t="shared" si="0"/>
        <v>-30.599999999999998</v>
      </c>
      <c r="N37">
        <f>(Tabla13[[#This Row],[Dato]]-106.3125)</f>
        <v>-71.3125</v>
      </c>
      <c r="O37">
        <f>(Tabla13[[#This Row],[g-media]]^2)</f>
        <v>5085.47265625</v>
      </c>
      <c r="P37">
        <f>(Tabla13[[#This Row],[(g-media)^2]]*Tabla13[[#This Row],[Expansion]])</f>
        <v>-155615.46328124998</v>
      </c>
    </row>
    <row r="38" spans="11:16" x14ac:dyDescent="0.25">
      <c r="K38">
        <v>36</v>
      </c>
      <c r="L38">
        <v>0</v>
      </c>
      <c r="M38">
        <f t="shared" si="0"/>
        <v>-30.599999999999998</v>
      </c>
      <c r="N38">
        <f>(Tabla13[[#This Row],[Dato]]-106.3125)</f>
        <v>-70.3125</v>
      </c>
      <c r="O38">
        <f>(Tabla13[[#This Row],[g-media]]^2)</f>
        <v>4943.84765625</v>
      </c>
      <c r="P38">
        <f>(Tabla13[[#This Row],[(g-media)^2]]*Tabla13[[#This Row],[Expansion]])</f>
        <v>-151281.73828125</v>
      </c>
    </row>
    <row r="39" spans="11:16" x14ac:dyDescent="0.25">
      <c r="K39">
        <v>37</v>
      </c>
      <c r="L39">
        <v>0</v>
      </c>
      <c r="M39">
        <f t="shared" si="0"/>
        <v>-30.599999999999998</v>
      </c>
      <c r="N39">
        <f>(Tabla13[[#This Row],[Dato]]-106.3125)</f>
        <v>-69.3125</v>
      </c>
      <c r="O39">
        <f>(Tabla13[[#This Row],[g-media]]^2)</f>
        <v>4804.22265625</v>
      </c>
      <c r="P39">
        <f>(Tabla13[[#This Row],[(g-media)^2]]*Tabla13[[#This Row],[Expansion]])</f>
        <v>-147009.21328124998</v>
      </c>
    </row>
    <row r="40" spans="11:16" x14ac:dyDescent="0.25">
      <c r="K40">
        <v>38</v>
      </c>
      <c r="L40">
        <v>0</v>
      </c>
      <c r="M40">
        <f t="shared" si="0"/>
        <v>-30.599999999999998</v>
      </c>
      <c r="N40">
        <f>(Tabla13[[#This Row],[Dato]]-106.3125)</f>
        <v>-68.3125</v>
      </c>
      <c r="O40">
        <f>(Tabla13[[#This Row],[g-media]]^2)</f>
        <v>4666.59765625</v>
      </c>
      <c r="P40">
        <f>(Tabla13[[#This Row],[(g-media)^2]]*Tabla13[[#This Row],[Expansion]])</f>
        <v>-142797.88828124999</v>
      </c>
    </row>
    <row r="41" spans="11:16" x14ac:dyDescent="0.25">
      <c r="K41">
        <v>39</v>
      </c>
      <c r="L41">
        <v>0</v>
      </c>
      <c r="M41">
        <f t="shared" si="0"/>
        <v>-30.599999999999998</v>
      </c>
      <c r="N41">
        <f>(Tabla13[[#This Row],[Dato]]-106.3125)</f>
        <v>-67.3125</v>
      </c>
      <c r="O41">
        <f>(Tabla13[[#This Row],[g-media]]^2)</f>
        <v>4530.97265625</v>
      </c>
      <c r="P41">
        <f>(Tabla13[[#This Row],[(g-media)^2]]*Tabla13[[#This Row],[Expansion]])</f>
        <v>-138647.76328124999</v>
      </c>
    </row>
    <row r="42" spans="11:16" x14ac:dyDescent="0.25">
      <c r="K42">
        <v>40</v>
      </c>
      <c r="L42">
        <v>0</v>
      </c>
      <c r="M42">
        <f t="shared" si="0"/>
        <v>-30.599999999999998</v>
      </c>
      <c r="N42">
        <f>(Tabla13[[#This Row],[Dato]]-106.3125)</f>
        <v>-66.3125</v>
      </c>
      <c r="O42">
        <f>(Tabla13[[#This Row],[g-media]]^2)</f>
        <v>4397.34765625</v>
      </c>
      <c r="P42">
        <f>(Tabla13[[#This Row],[(g-media)^2]]*Tabla13[[#This Row],[Expansion]])</f>
        <v>-134558.83828124998</v>
      </c>
    </row>
    <row r="43" spans="11:16" x14ac:dyDescent="0.25">
      <c r="K43">
        <v>41</v>
      </c>
      <c r="L43">
        <v>0</v>
      </c>
      <c r="M43">
        <f t="shared" si="0"/>
        <v>-30.599999999999998</v>
      </c>
      <c r="N43">
        <f>(Tabla13[[#This Row],[Dato]]-106.3125)</f>
        <v>-65.3125</v>
      </c>
      <c r="O43">
        <f>(Tabla13[[#This Row],[g-media]]^2)</f>
        <v>4265.72265625</v>
      </c>
      <c r="P43">
        <f>(Tabla13[[#This Row],[(g-media)^2]]*Tabla13[[#This Row],[Expansion]])</f>
        <v>-130531.11328124999</v>
      </c>
    </row>
    <row r="44" spans="11:16" x14ac:dyDescent="0.25">
      <c r="K44">
        <v>42</v>
      </c>
      <c r="L44">
        <v>1</v>
      </c>
      <c r="M44">
        <f t="shared" si="0"/>
        <v>-30.599999999999998</v>
      </c>
      <c r="N44">
        <f>(Tabla13[[#This Row],[Dato]]-106.3125)</f>
        <v>-64.3125</v>
      </c>
      <c r="O44">
        <f>(Tabla13[[#This Row],[g-media]]^2)</f>
        <v>4136.09765625</v>
      </c>
      <c r="P44">
        <f>(Tabla13[[#This Row],[(g-media)^2]]*Tabla13[[#This Row],[Expansion]])</f>
        <v>-126564.58828124999</v>
      </c>
    </row>
    <row r="45" spans="11:16" x14ac:dyDescent="0.25">
      <c r="K45">
        <v>43</v>
      </c>
      <c r="L45">
        <v>0</v>
      </c>
      <c r="M45">
        <f t="shared" si="0"/>
        <v>-30.599999999999998</v>
      </c>
      <c r="N45">
        <f>(Tabla13[[#This Row],[Dato]]-106.3125)</f>
        <v>-63.3125</v>
      </c>
      <c r="O45">
        <f>(Tabla13[[#This Row],[g-media]]^2)</f>
        <v>4008.47265625</v>
      </c>
      <c r="P45">
        <f>(Tabla13[[#This Row],[(g-media)^2]]*Tabla13[[#This Row],[Expansion]])</f>
        <v>-122659.26328124999</v>
      </c>
    </row>
    <row r="46" spans="11:16" x14ac:dyDescent="0.25">
      <c r="K46">
        <v>44</v>
      </c>
      <c r="L46">
        <v>0</v>
      </c>
      <c r="M46">
        <f t="shared" si="0"/>
        <v>-30.599999999999998</v>
      </c>
      <c r="N46">
        <f>(Tabla13[[#This Row],[Dato]]-106.3125)</f>
        <v>-62.3125</v>
      </c>
      <c r="O46">
        <f>(Tabla13[[#This Row],[g-media]]^2)</f>
        <v>3882.84765625</v>
      </c>
      <c r="P46">
        <f>(Tabla13[[#This Row],[(g-media)^2]]*Tabla13[[#This Row],[Expansion]])</f>
        <v>-118815.13828124999</v>
      </c>
    </row>
    <row r="47" spans="11:16" x14ac:dyDescent="0.25">
      <c r="K47">
        <v>45</v>
      </c>
      <c r="L47">
        <v>0</v>
      </c>
      <c r="M47">
        <f t="shared" si="0"/>
        <v>-30.599999999999998</v>
      </c>
      <c r="N47">
        <f>(Tabla13[[#This Row],[Dato]]-106.3125)</f>
        <v>-61.3125</v>
      </c>
      <c r="O47">
        <f>(Tabla13[[#This Row],[g-media]]^2)</f>
        <v>3759.22265625</v>
      </c>
      <c r="P47">
        <f>(Tabla13[[#This Row],[(g-media)^2]]*Tabla13[[#This Row],[Expansion]])</f>
        <v>-115032.21328124999</v>
      </c>
    </row>
    <row r="48" spans="11:16" x14ac:dyDescent="0.25">
      <c r="K48">
        <v>46</v>
      </c>
      <c r="L48">
        <v>0</v>
      </c>
      <c r="M48">
        <f t="shared" si="0"/>
        <v>-30.599999999999998</v>
      </c>
      <c r="N48">
        <f>(Tabla13[[#This Row],[Dato]]-106.3125)</f>
        <v>-60.3125</v>
      </c>
      <c r="O48">
        <f>(Tabla13[[#This Row],[g-media]]^2)</f>
        <v>3637.59765625</v>
      </c>
      <c r="P48">
        <f>(Tabla13[[#This Row],[(g-media)^2]]*Tabla13[[#This Row],[Expansion]])</f>
        <v>-111310.48828124999</v>
      </c>
    </row>
    <row r="49" spans="11:16" x14ac:dyDescent="0.25">
      <c r="K49">
        <v>47</v>
      </c>
      <c r="L49">
        <v>0</v>
      </c>
      <c r="M49">
        <f t="shared" si="0"/>
        <v>-30.599999999999998</v>
      </c>
      <c r="N49">
        <f>(Tabla13[[#This Row],[Dato]]-106.3125)</f>
        <v>-59.3125</v>
      </c>
      <c r="O49">
        <f>(Tabla13[[#This Row],[g-media]]^2)</f>
        <v>3517.97265625</v>
      </c>
      <c r="P49">
        <f>(Tabla13[[#This Row],[(g-media)^2]]*Tabla13[[#This Row],[Expansion]])</f>
        <v>-107649.96328124999</v>
      </c>
    </row>
    <row r="50" spans="11:16" x14ac:dyDescent="0.25">
      <c r="K50">
        <v>48</v>
      </c>
      <c r="L50">
        <v>0</v>
      </c>
      <c r="M50">
        <f t="shared" si="0"/>
        <v>-30.599999999999998</v>
      </c>
      <c r="N50">
        <f>(Tabla13[[#This Row],[Dato]]-106.3125)</f>
        <v>-58.3125</v>
      </c>
      <c r="O50">
        <f>(Tabla13[[#This Row],[g-media]]^2)</f>
        <v>3400.34765625</v>
      </c>
      <c r="P50">
        <f>(Tabla13[[#This Row],[(g-media)^2]]*Tabla13[[#This Row],[Expansion]])</f>
        <v>-104050.63828124999</v>
      </c>
    </row>
    <row r="51" spans="11:16" x14ac:dyDescent="0.25">
      <c r="K51">
        <v>49</v>
      </c>
      <c r="L51">
        <v>1</v>
      </c>
      <c r="M51">
        <f t="shared" si="0"/>
        <v>-30.599999999999998</v>
      </c>
      <c r="N51">
        <f>(Tabla13[[#This Row],[Dato]]-106.3125)</f>
        <v>-57.3125</v>
      </c>
      <c r="O51">
        <f>(Tabla13[[#This Row],[g-media]]^2)</f>
        <v>3284.72265625</v>
      </c>
      <c r="P51">
        <f>(Tabla13[[#This Row],[(g-media)^2]]*Tabla13[[#This Row],[Expansion]])</f>
        <v>-100512.51328124999</v>
      </c>
    </row>
    <row r="52" spans="11:16" x14ac:dyDescent="0.25">
      <c r="K52">
        <v>50</v>
      </c>
      <c r="L52">
        <v>0</v>
      </c>
      <c r="M52">
        <f t="shared" si="0"/>
        <v>-30.599999999999998</v>
      </c>
      <c r="N52">
        <f>(Tabla13[[#This Row],[Dato]]-106.3125)</f>
        <v>-56.3125</v>
      </c>
      <c r="O52">
        <f>(Tabla13[[#This Row],[g-media]]^2)</f>
        <v>3171.09765625</v>
      </c>
      <c r="P52">
        <f>(Tabla13[[#This Row],[(g-media)^2]]*Tabla13[[#This Row],[Expansion]])</f>
        <v>-97035.588281249991</v>
      </c>
    </row>
    <row r="53" spans="11:16" x14ac:dyDescent="0.25">
      <c r="K53">
        <v>51</v>
      </c>
      <c r="L53">
        <v>1</v>
      </c>
      <c r="M53">
        <f t="shared" si="0"/>
        <v>-30.599999999999998</v>
      </c>
      <c r="N53">
        <f>(Tabla13[[#This Row],[Dato]]-106.3125)</f>
        <v>-55.3125</v>
      </c>
      <c r="O53">
        <f>(Tabla13[[#This Row],[g-media]]^2)</f>
        <v>3059.47265625</v>
      </c>
      <c r="P53">
        <f>(Tabla13[[#This Row],[(g-media)^2]]*Tabla13[[#This Row],[Expansion]])</f>
        <v>-93619.86328125</v>
      </c>
    </row>
    <row r="54" spans="11:16" x14ac:dyDescent="0.25">
      <c r="K54">
        <v>52</v>
      </c>
      <c r="L54">
        <v>0</v>
      </c>
      <c r="M54">
        <f t="shared" si="0"/>
        <v>-30.599999999999998</v>
      </c>
      <c r="N54">
        <f>(Tabla13[[#This Row],[Dato]]-106.3125)</f>
        <v>-54.3125</v>
      </c>
      <c r="O54">
        <f>(Tabla13[[#This Row],[g-media]]^2)</f>
        <v>2949.84765625</v>
      </c>
      <c r="P54">
        <f>(Tabla13[[#This Row],[(g-media)^2]]*Tabla13[[#This Row],[Expansion]])</f>
        <v>-90265.338281249991</v>
      </c>
    </row>
    <row r="55" spans="11:16" x14ac:dyDescent="0.25">
      <c r="K55">
        <v>53</v>
      </c>
      <c r="L55">
        <v>0</v>
      </c>
      <c r="M55">
        <f t="shared" si="0"/>
        <v>-30.599999999999998</v>
      </c>
      <c r="N55">
        <f>(Tabla13[[#This Row],[Dato]]-106.3125)</f>
        <v>-53.3125</v>
      </c>
      <c r="O55">
        <f>(Tabla13[[#This Row],[g-media]]^2)</f>
        <v>2842.22265625</v>
      </c>
      <c r="P55">
        <f>(Tabla13[[#This Row],[(g-media)^2]]*Tabla13[[#This Row],[Expansion]])</f>
        <v>-86972.013281249994</v>
      </c>
    </row>
    <row r="56" spans="11:16" x14ac:dyDescent="0.25">
      <c r="K56">
        <v>54</v>
      </c>
      <c r="L56">
        <v>1</v>
      </c>
      <c r="M56">
        <f t="shared" si="0"/>
        <v>-30.599999999999998</v>
      </c>
      <c r="N56">
        <f>(Tabla13[[#This Row],[Dato]]-106.3125)</f>
        <v>-52.3125</v>
      </c>
      <c r="O56">
        <f>(Tabla13[[#This Row],[g-media]]^2)</f>
        <v>2736.59765625</v>
      </c>
      <c r="P56">
        <f>(Tabla13[[#This Row],[(g-media)^2]]*Tabla13[[#This Row],[Expansion]])</f>
        <v>-83739.888281249994</v>
      </c>
    </row>
    <row r="57" spans="11:16" x14ac:dyDescent="0.25">
      <c r="K57">
        <v>55</v>
      </c>
      <c r="L57">
        <v>0</v>
      </c>
      <c r="M57">
        <f t="shared" si="0"/>
        <v>-30.599999999999998</v>
      </c>
      <c r="N57">
        <f>(Tabla13[[#This Row],[Dato]]-106.3125)</f>
        <v>-51.3125</v>
      </c>
      <c r="O57">
        <f>(Tabla13[[#This Row],[g-media]]^2)</f>
        <v>2632.97265625</v>
      </c>
      <c r="P57">
        <f>(Tabla13[[#This Row],[(g-media)^2]]*Tabla13[[#This Row],[Expansion]])</f>
        <v>-80568.963281249991</v>
      </c>
    </row>
    <row r="58" spans="11:16" x14ac:dyDescent="0.25">
      <c r="K58">
        <v>56</v>
      </c>
      <c r="L58">
        <v>1</v>
      </c>
      <c r="M58">
        <f t="shared" si="0"/>
        <v>-30.599999999999998</v>
      </c>
      <c r="N58">
        <f>(Tabla13[[#This Row],[Dato]]-106.3125)</f>
        <v>-50.3125</v>
      </c>
      <c r="O58">
        <f>(Tabla13[[#This Row],[g-media]]^2)</f>
        <v>2531.34765625</v>
      </c>
      <c r="P58">
        <f>(Tabla13[[#This Row],[(g-media)^2]]*Tabla13[[#This Row],[Expansion]])</f>
        <v>-77459.23828125</v>
      </c>
    </row>
    <row r="59" spans="11:16" x14ac:dyDescent="0.25">
      <c r="K59">
        <v>57</v>
      </c>
      <c r="L59">
        <v>0</v>
      </c>
      <c r="M59">
        <f t="shared" si="0"/>
        <v>-30.599999999999998</v>
      </c>
      <c r="N59">
        <f>(Tabla13[[#This Row],[Dato]]-106.3125)</f>
        <v>-49.3125</v>
      </c>
      <c r="O59">
        <f>(Tabla13[[#This Row],[g-media]]^2)</f>
        <v>2431.72265625</v>
      </c>
      <c r="P59">
        <f>(Tabla13[[#This Row],[(g-media)^2]]*Tabla13[[#This Row],[Expansion]])</f>
        <v>-74410.713281249991</v>
      </c>
    </row>
    <row r="60" spans="11:16" x14ac:dyDescent="0.25">
      <c r="K60">
        <v>58</v>
      </c>
      <c r="L60">
        <v>0</v>
      </c>
      <c r="M60">
        <f t="shared" si="0"/>
        <v>-30.599999999999998</v>
      </c>
      <c r="N60">
        <f>(Tabla13[[#This Row],[Dato]]-106.3125)</f>
        <v>-48.3125</v>
      </c>
      <c r="O60">
        <f>(Tabla13[[#This Row],[g-media]]^2)</f>
        <v>2334.09765625</v>
      </c>
      <c r="P60">
        <f>(Tabla13[[#This Row],[(g-media)^2]]*Tabla13[[#This Row],[Expansion]])</f>
        <v>-71423.388281249994</v>
      </c>
    </row>
    <row r="61" spans="11:16" x14ac:dyDescent="0.25">
      <c r="K61">
        <v>59</v>
      </c>
      <c r="L61">
        <v>0</v>
      </c>
      <c r="M61">
        <f t="shared" si="0"/>
        <v>-30.599999999999998</v>
      </c>
      <c r="N61">
        <f>(Tabla13[[#This Row],[Dato]]-106.3125)</f>
        <v>-47.3125</v>
      </c>
      <c r="O61">
        <f>(Tabla13[[#This Row],[g-media]]^2)</f>
        <v>2238.47265625</v>
      </c>
      <c r="P61">
        <f>(Tabla13[[#This Row],[(g-media)^2]]*Tabla13[[#This Row],[Expansion]])</f>
        <v>-68497.263281249994</v>
      </c>
    </row>
    <row r="62" spans="11:16" x14ac:dyDescent="0.25">
      <c r="K62">
        <v>60</v>
      </c>
      <c r="L62">
        <v>0</v>
      </c>
      <c r="M62">
        <f t="shared" si="0"/>
        <v>-30.599999999999998</v>
      </c>
      <c r="N62">
        <f>(Tabla13[[#This Row],[Dato]]-106.3125)</f>
        <v>-46.3125</v>
      </c>
      <c r="O62">
        <f>(Tabla13[[#This Row],[g-media]]^2)</f>
        <v>2144.84765625</v>
      </c>
      <c r="P62">
        <f>(Tabla13[[#This Row],[(g-media)^2]]*Tabla13[[#This Row],[Expansion]])</f>
        <v>-65632.338281249991</v>
      </c>
    </row>
    <row r="63" spans="11:16" x14ac:dyDescent="0.25">
      <c r="K63">
        <v>61</v>
      </c>
      <c r="L63">
        <v>0</v>
      </c>
      <c r="M63">
        <f t="shared" si="0"/>
        <v>-30.599999999999998</v>
      </c>
      <c r="N63">
        <f>(Tabla13[[#This Row],[Dato]]-106.3125)</f>
        <v>-45.3125</v>
      </c>
      <c r="O63">
        <f>(Tabla13[[#This Row],[g-media]]^2)</f>
        <v>2053.22265625</v>
      </c>
      <c r="P63">
        <f>(Tabla13[[#This Row],[(g-media)^2]]*Tabla13[[#This Row],[Expansion]])</f>
        <v>-62828.613281249993</v>
      </c>
    </row>
    <row r="64" spans="11:16" x14ac:dyDescent="0.25">
      <c r="K64">
        <v>62</v>
      </c>
      <c r="L64">
        <v>0</v>
      </c>
      <c r="M64">
        <f t="shared" si="0"/>
        <v>-30.599999999999998</v>
      </c>
      <c r="N64">
        <f>(Tabla13[[#This Row],[Dato]]-106.3125)</f>
        <v>-44.3125</v>
      </c>
      <c r="O64">
        <f>(Tabla13[[#This Row],[g-media]]^2)</f>
        <v>1963.59765625</v>
      </c>
      <c r="P64">
        <f>(Tabla13[[#This Row],[(g-media)^2]]*Tabla13[[#This Row],[Expansion]])</f>
        <v>-60086.088281249999</v>
      </c>
    </row>
    <row r="65" spans="11:16" x14ac:dyDescent="0.25">
      <c r="K65">
        <v>63</v>
      </c>
      <c r="L65">
        <v>0</v>
      </c>
      <c r="M65">
        <f t="shared" si="0"/>
        <v>-30.599999999999998</v>
      </c>
      <c r="N65">
        <f>(Tabla13[[#This Row],[Dato]]-106.3125)</f>
        <v>-43.3125</v>
      </c>
      <c r="O65">
        <f>(Tabla13[[#This Row],[g-media]]^2)</f>
        <v>1875.97265625</v>
      </c>
      <c r="P65">
        <f>(Tabla13[[#This Row],[(g-media)^2]]*Tabla13[[#This Row],[Expansion]])</f>
        <v>-57404.763281249994</v>
      </c>
    </row>
    <row r="66" spans="11:16" x14ac:dyDescent="0.25">
      <c r="K66">
        <v>64</v>
      </c>
      <c r="L66">
        <v>0</v>
      </c>
      <c r="M66">
        <f t="shared" ref="M66:M129" si="1">((0-12)/(172-72))*255</f>
        <v>-30.599999999999998</v>
      </c>
      <c r="N66">
        <f>(Tabla13[[#This Row],[Dato]]-106.3125)</f>
        <v>-42.3125</v>
      </c>
      <c r="O66">
        <f>(Tabla13[[#This Row],[g-media]]^2)</f>
        <v>1790.34765625</v>
      </c>
      <c r="P66">
        <f>(Tabla13[[#This Row],[(g-media)^2]]*Tabla13[[#This Row],[Expansion]])</f>
        <v>-54784.638281249994</v>
      </c>
    </row>
    <row r="67" spans="11:16" x14ac:dyDescent="0.25">
      <c r="K67">
        <v>65</v>
      </c>
      <c r="L67">
        <v>0</v>
      </c>
      <c r="M67">
        <f t="shared" si="1"/>
        <v>-30.599999999999998</v>
      </c>
      <c r="N67">
        <f>(Tabla13[[#This Row],[Dato]]-106.3125)</f>
        <v>-41.3125</v>
      </c>
      <c r="O67">
        <f>(Tabla13[[#This Row],[g-media]]^2)</f>
        <v>1706.72265625</v>
      </c>
      <c r="P67">
        <f>(Tabla13[[#This Row],[(g-media)^2]]*Tabla13[[#This Row],[Expansion]])</f>
        <v>-52225.713281249999</v>
      </c>
    </row>
    <row r="68" spans="11:16" x14ac:dyDescent="0.25">
      <c r="K68">
        <v>66</v>
      </c>
      <c r="L68">
        <v>0</v>
      </c>
      <c r="M68">
        <f t="shared" si="1"/>
        <v>-30.599999999999998</v>
      </c>
      <c r="N68">
        <f>(Tabla13[[#This Row],[Dato]]-106.3125)</f>
        <v>-40.3125</v>
      </c>
      <c r="O68">
        <f>(Tabla13[[#This Row],[g-media]]^2)</f>
        <v>1625.09765625</v>
      </c>
      <c r="P68">
        <f>(Tabla13[[#This Row],[(g-media)^2]]*Tabla13[[#This Row],[Expansion]])</f>
        <v>-49727.98828125</v>
      </c>
    </row>
    <row r="69" spans="11:16" x14ac:dyDescent="0.25">
      <c r="K69">
        <v>67</v>
      </c>
      <c r="L69">
        <v>0</v>
      </c>
      <c r="M69">
        <f t="shared" si="1"/>
        <v>-30.599999999999998</v>
      </c>
      <c r="N69">
        <f>(Tabla13[[#This Row],[Dato]]-106.3125)</f>
        <v>-39.3125</v>
      </c>
      <c r="O69">
        <f>(Tabla13[[#This Row],[g-media]]^2)</f>
        <v>1545.47265625</v>
      </c>
      <c r="P69">
        <f>(Tabla13[[#This Row],[(g-media)^2]]*Tabla13[[#This Row],[Expansion]])</f>
        <v>-47291.463281249999</v>
      </c>
    </row>
    <row r="70" spans="11:16" x14ac:dyDescent="0.25">
      <c r="K70">
        <v>68</v>
      </c>
      <c r="L70">
        <v>1</v>
      </c>
      <c r="M70">
        <f t="shared" si="1"/>
        <v>-30.599999999999998</v>
      </c>
      <c r="N70">
        <f>(Tabla13[[#This Row],[Dato]]-106.3125)</f>
        <v>-38.3125</v>
      </c>
      <c r="O70">
        <f>(Tabla13[[#This Row],[g-media]]^2)</f>
        <v>1467.84765625</v>
      </c>
      <c r="P70">
        <f>(Tabla13[[#This Row],[(g-media)^2]]*Tabla13[[#This Row],[Expansion]])</f>
        <v>-44916.138281249994</v>
      </c>
    </row>
    <row r="71" spans="11:16" x14ac:dyDescent="0.25">
      <c r="K71">
        <v>69</v>
      </c>
      <c r="L71">
        <v>0</v>
      </c>
      <c r="M71">
        <f t="shared" si="1"/>
        <v>-30.599999999999998</v>
      </c>
      <c r="N71">
        <f>(Tabla13[[#This Row],[Dato]]-106.3125)</f>
        <v>-37.3125</v>
      </c>
      <c r="O71">
        <f>(Tabla13[[#This Row],[g-media]]^2)</f>
        <v>1392.22265625</v>
      </c>
      <c r="P71">
        <f>(Tabla13[[#This Row],[(g-media)^2]]*Tabla13[[#This Row],[Expansion]])</f>
        <v>-42602.013281249994</v>
      </c>
    </row>
    <row r="72" spans="11:16" x14ac:dyDescent="0.25">
      <c r="K72">
        <v>70</v>
      </c>
      <c r="L72">
        <v>1</v>
      </c>
      <c r="M72">
        <f t="shared" si="1"/>
        <v>-30.599999999999998</v>
      </c>
      <c r="N72">
        <f>(Tabla13[[#This Row],[Dato]]-106.3125)</f>
        <v>-36.3125</v>
      </c>
      <c r="O72">
        <f>(Tabla13[[#This Row],[g-media]]^2)</f>
        <v>1318.59765625</v>
      </c>
      <c r="P72">
        <f>(Tabla13[[#This Row],[(g-media)^2]]*Tabla13[[#This Row],[Expansion]])</f>
        <v>-40349.088281249999</v>
      </c>
    </row>
    <row r="73" spans="11:16" x14ac:dyDescent="0.25">
      <c r="K73">
        <v>71</v>
      </c>
      <c r="L73">
        <v>1</v>
      </c>
      <c r="M73">
        <f t="shared" si="1"/>
        <v>-30.599999999999998</v>
      </c>
      <c r="N73">
        <f>(Tabla13[[#This Row],[Dato]]-106.3125)</f>
        <v>-35.3125</v>
      </c>
      <c r="O73">
        <f>(Tabla13[[#This Row],[g-media]]^2)</f>
        <v>1246.97265625</v>
      </c>
      <c r="P73">
        <f>(Tabla13[[#This Row],[(g-media)^2]]*Tabla13[[#This Row],[Expansion]])</f>
        <v>-38157.36328125</v>
      </c>
    </row>
    <row r="74" spans="11:16" x14ac:dyDescent="0.25">
      <c r="K74">
        <v>72</v>
      </c>
      <c r="L74">
        <v>0</v>
      </c>
      <c r="M74">
        <f t="shared" si="1"/>
        <v>-30.599999999999998</v>
      </c>
      <c r="N74">
        <f>(Tabla13[[#This Row],[Dato]]-106.3125)</f>
        <v>-34.3125</v>
      </c>
      <c r="O74">
        <f>(Tabla13[[#This Row],[g-media]]^2)</f>
        <v>1177.34765625</v>
      </c>
      <c r="P74">
        <f>(Tabla13[[#This Row],[(g-media)^2]]*Tabla13[[#This Row],[Expansion]])</f>
        <v>-36026.838281249999</v>
      </c>
    </row>
    <row r="75" spans="11:16" x14ac:dyDescent="0.25">
      <c r="K75">
        <v>73</v>
      </c>
      <c r="L75">
        <v>0</v>
      </c>
      <c r="M75">
        <f t="shared" si="1"/>
        <v>-30.599999999999998</v>
      </c>
      <c r="N75">
        <f>(Tabla13[[#This Row],[Dato]]-106.3125)</f>
        <v>-33.3125</v>
      </c>
      <c r="O75">
        <f>(Tabla13[[#This Row],[g-media]]^2)</f>
        <v>1109.72265625</v>
      </c>
      <c r="P75">
        <f>(Tabla13[[#This Row],[(g-media)^2]]*Tabla13[[#This Row],[Expansion]])</f>
        <v>-33957.513281249994</v>
      </c>
    </row>
    <row r="76" spans="11:16" x14ac:dyDescent="0.25">
      <c r="K76">
        <v>74</v>
      </c>
      <c r="L76">
        <v>0</v>
      </c>
      <c r="M76">
        <f t="shared" si="1"/>
        <v>-30.599999999999998</v>
      </c>
      <c r="N76">
        <f>(Tabla13[[#This Row],[Dato]]-106.3125)</f>
        <v>-32.3125</v>
      </c>
      <c r="O76">
        <f>(Tabla13[[#This Row],[g-media]]^2)</f>
        <v>1044.09765625</v>
      </c>
      <c r="P76">
        <f>(Tabla13[[#This Row],[(g-media)^2]]*Tabla13[[#This Row],[Expansion]])</f>
        <v>-31949.388281249998</v>
      </c>
    </row>
    <row r="77" spans="11:16" x14ac:dyDescent="0.25">
      <c r="K77">
        <v>75</v>
      </c>
      <c r="L77">
        <v>0</v>
      </c>
      <c r="M77">
        <f t="shared" si="1"/>
        <v>-30.599999999999998</v>
      </c>
      <c r="N77">
        <f>(Tabla13[[#This Row],[Dato]]-106.3125)</f>
        <v>-31.3125</v>
      </c>
      <c r="O77">
        <f>(Tabla13[[#This Row],[g-media]]^2)</f>
        <v>980.47265625</v>
      </c>
      <c r="P77">
        <f>(Tabla13[[#This Row],[(g-media)^2]]*Tabla13[[#This Row],[Expansion]])</f>
        <v>-30002.463281249999</v>
      </c>
    </row>
    <row r="78" spans="11:16" x14ac:dyDescent="0.25">
      <c r="K78">
        <v>76</v>
      </c>
      <c r="L78">
        <v>1</v>
      </c>
      <c r="M78">
        <f t="shared" si="1"/>
        <v>-30.599999999999998</v>
      </c>
      <c r="N78">
        <f>(Tabla13[[#This Row],[Dato]]-106.3125)</f>
        <v>-30.3125</v>
      </c>
      <c r="O78">
        <f>(Tabla13[[#This Row],[g-media]]^2)</f>
        <v>918.84765625</v>
      </c>
      <c r="P78">
        <f>(Tabla13[[#This Row],[(g-media)^2]]*Tabla13[[#This Row],[Expansion]])</f>
        <v>-28116.738281249996</v>
      </c>
    </row>
    <row r="79" spans="11:16" x14ac:dyDescent="0.25">
      <c r="K79">
        <v>77</v>
      </c>
      <c r="L79">
        <v>0</v>
      </c>
      <c r="M79">
        <f t="shared" si="1"/>
        <v>-30.599999999999998</v>
      </c>
      <c r="N79">
        <f>(Tabla13[[#This Row],[Dato]]-106.3125)</f>
        <v>-29.3125</v>
      </c>
      <c r="O79">
        <f>(Tabla13[[#This Row],[g-media]]^2)</f>
        <v>859.22265625</v>
      </c>
      <c r="P79">
        <f>(Tabla13[[#This Row],[(g-media)^2]]*Tabla13[[#This Row],[Expansion]])</f>
        <v>-26292.213281249999</v>
      </c>
    </row>
    <row r="80" spans="11:16" x14ac:dyDescent="0.25">
      <c r="K80">
        <v>78</v>
      </c>
      <c r="L80">
        <v>0</v>
      </c>
      <c r="M80">
        <f t="shared" si="1"/>
        <v>-30.599999999999998</v>
      </c>
      <c r="N80">
        <f>(Tabla13[[#This Row],[Dato]]-106.3125)</f>
        <v>-28.3125</v>
      </c>
      <c r="O80">
        <f>(Tabla13[[#This Row],[g-media]]^2)</f>
        <v>801.59765625</v>
      </c>
      <c r="P80">
        <f>(Tabla13[[#This Row],[(g-media)^2]]*Tabla13[[#This Row],[Expansion]])</f>
        <v>-24528.888281249998</v>
      </c>
    </row>
    <row r="81" spans="11:16" x14ac:dyDescent="0.25">
      <c r="K81">
        <v>79</v>
      </c>
      <c r="L81">
        <v>0</v>
      </c>
      <c r="M81">
        <f t="shared" si="1"/>
        <v>-30.599999999999998</v>
      </c>
      <c r="N81">
        <f>(Tabla13[[#This Row],[Dato]]-106.3125)</f>
        <v>-27.3125</v>
      </c>
      <c r="O81">
        <f>(Tabla13[[#This Row],[g-media]]^2)</f>
        <v>745.97265625</v>
      </c>
      <c r="P81">
        <f>(Tabla13[[#This Row],[(g-media)^2]]*Tabla13[[#This Row],[Expansion]])</f>
        <v>-22826.763281249998</v>
      </c>
    </row>
    <row r="82" spans="11:16" x14ac:dyDescent="0.25">
      <c r="K82">
        <v>80</v>
      </c>
      <c r="L82">
        <v>2</v>
      </c>
      <c r="M82">
        <f t="shared" si="1"/>
        <v>-30.599999999999998</v>
      </c>
      <c r="N82">
        <f>(Tabla13[[#This Row],[Dato]]-106.3125)</f>
        <v>-26.3125</v>
      </c>
      <c r="O82">
        <f>(Tabla13[[#This Row],[g-media]]^2)</f>
        <v>692.34765625</v>
      </c>
      <c r="P82">
        <f>(Tabla13[[#This Row],[(g-media)^2]]*Tabla13[[#This Row],[Expansion]])</f>
        <v>-21185.838281249999</v>
      </c>
    </row>
    <row r="83" spans="11:16" x14ac:dyDescent="0.25">
      <c r="K83">
        <v>81</v>
      </c>
      <c r="L83">
        <v>0</v>
      </c>
      <c r="M83">
        <f t="shared" si="1"/>
        <v>-30.599999999999998</v>
      </c>
      <c r="N83">
        <f>(Tabla13[[#This Row],[Dato]]-106.3125)</f>
        <v>-25.3125</v>
      </c>
      <c r="O83">
        <f>(Tabla13[[#This Row],[g-media]]^2)</f>
        <v>640.72265625</v>
      </c>
      <c r="P83">
        <f>(Tabla13[[#This Row],[(g-media)^2]]*Tabla13[[#This Row],[Expansion]])</f>
        <v>-19606.11328125</v>
      </c>
    </row>
    <row r="84" spans="11:16" x14ac:dyDescent="0.25">
      <c r="K84">
        <v>82</v>
      </c>
      <c r="L84">
        <v>2</v>
      </c>
      <c r="M84">
        <f t="shared" si="1"/>
        <v>-30.599999999999998</v>
      </c>
      <c r="N84">
        <f>(Tabla13[[#This Row],[Dato]]-106.3125)</f>
        <v>-24.3125</v>
      </c>
      <c r="O84">
        <f>(Tabla13[[#This Row],[g-media]]^2)</f>
        <v>591.09765625</v>
      </c>
      <c r="P84">
        <f>(Tabla13[[#This Row],[(g-media)^2]]*Tabla13[[#This Row],[Expansion]])</f>
        <v>-18087.588281249999</v>
      </c>
    </row>
    <row r="85" spans="11:16" x14ac:dyDescent="0.25">
      <c r="K85">
        <v>83</v>
      </c>
      <c r="L85">
        <v>1</v>
      </c>
      <c r="M85">
        <f t="shared" si="1"/>
        <v>-30.599999999999998</v>
      </c>
      <c r="N85">
        <f>(Tabla13[[#This Row],[Dato]]-106.3125)</f>
        <v>-23.3125</v>
      </c>
      <c r="O85">
        <f>(Tabla13[[#This Row],[g-media]]^2)</f>
        <v>543.47265625</v>
      </c>
      <c r="P85">
        <f>(Tabla13[[#This Row],[(g-media)^2]]*Tabla13[[#This Row],[Expansion]])</f>
        <v>-16630.263281249998</v>
      </c>
    </row>
    <row r="86" spans="11:16" x14ac:dyDescent="0.25">
      <c r="K86">
        <v>84</v>
      </c>
      <c r="L86">
        <v>1</v>
      </c>
      <c r="M86">
        <f t="shared" si="1"/>
        <v>-30.599999999999998</v>
      </c>
      <c r="N86">
        <f>(Tabla13[[#This Row],[Dato]]-106.3125)</f>
        <v>-22.3125</v>
      </c>
      <c r="O86">
        <f>(Tabla13[[#This Row],[g-media]]^2)</f>
        <v>497.84765625</v>
      </c>
      <c r="P86">
        <f>(Tabla13[[#This Row],[(g-media)^2]]*Tabla13[[#This Row],[Expansion]])</f>
        <v>-15234.13828125</v>
      </c>
    </row>
    <row r="87" spans="11:16" x14ac:dyDescent="0.25">
      <c r="K87">
        <v>85</v>
      </c>
      <c r="L87">
        <v>0</v>
      </c>
      <c r="M87">
        <f t="shared" si="1"/>
        <v>-30.599999999999998</v>
      </c>
      <c r="N87">
        <f>(Tabla13[[#This Row],[Dato]]-106.3125)</f>
        <v>-21.3125</v>
      </c>
      <c r="O87">
        <f>(Tabla13[[#This Row],[g-media]]^2)</f>
        <v>454.22265625</v>
      </c>
      <c r="P87">
        <f>(Tabla13[[#This Row],[(g-media)^2]]*Tabla13[[#This Row],[Expansion]])</f>
        <v>-13899.213281249999</v>
      </c>
    </row>
    <row r="88" spans="11:16" x14ac:dyDescent="0.25">
      <c r="K88">
        <v>86</v>
      </c>
      <c r="L88">
        <v>1</v>
      </c>
      <c r="M88">
        <f t="shared" si="1"/>
        <v>-30.599999999999998</v>
      </c>
      <c r="N88">
        <f>(Tabla13[[#This Row],[Dato]]-106.3125)</f>
        <v>-20.3125</v>
      </c>
      <c r="O88">
        <f>(Tabla13[[#This Row],[g-media]]^2)</f>
        <v>412.59765625</v>
      </c>
      <c r="P88">
        <f>(Tabla13[[#This Row],[(g-media)^2]]*Tabla13[[#This Row],[Expansion]])</f>
        <v>-12625.48828125</v>
      </c>
    </row>
    <row r="89" spans="11:16" x14ac:dyDescent="0.25">
      <c r="K89">
        <v>87</v>
      </c>
      <c r="L89">
        <v>1</v>
      </c>
      <c r="M89">
        <f t="shared" si="1"/>
        <v>-30.599999999999998</v>
      </c>
      <c r="N89">
        <f>(Tabla13[[#This Row],[Dato]]-106.3125)</f>
        <v>-19.3125</v>
      </c>
      <c r="O89">
        <f>(Tabla13[[#This Row],[g-media]]^2)</f>
        <v>372.97265625</v>
      </c>
      <c r="P89">
        <f>(Tabla13[[#This Row],[(g-media)^2]]*Tabla13[[#This Row],[Expansion]])</f>
        <v>-11412.963281249999</v>
      </c>
    </row>
    <row r="90" spans="11:16" x14ac:dyDescent="0.25">
      <c r="K90">
        <v>88</v>
      </c>
      <c r="L90">
        <v>1</v>
      </c>
      <c r="M90">
        <f t="shared" si="1"/>
        <v>-30.599999999999998</v>
      </c>
      <c r="N90">
        <f>(Tabla13[[#This Row],[Dato]]-106.3125)</f>
        <v>-18.3125</v>
      </c>
      <c r="O90">
        <f>(Tabla13[[#This Row],[g-media]]^2)</f>
        <v>335.34765625</v>
      </c>
      <c r="P90">
        <f>(Tabla13[[#This Row],[(g-media)^2]]*Tabla13[[#This Row],[Expansion]])</f>
        <v>-10261.63828125</v>
      </c>
    </row>
    <row r="91" spans="11:16" x14ac:dyDescent="0.25">
      <c r="K91">
        <v>89</v>
      </c>
      <c r="L91">
        <v>0</v>
      </c>
      <c r="M91">
        <f t="shared" si="1"/>
        <v>-30.599999999999998</v>
      </c>
      <c r="N91">
        <f>(Tabla13[[#This Row],[Dato]]-106.3125)</f>
        <v>-17.3125</v>
      </c>
      <c r="O91">
        <f>(Tabla13[[#This Row],[g-media]]^2)</f>
        <v>299.72265625</v>
      </c>
      <c r="P91">
        <f>(Tabla13[[#This Row],[(g-media)^2]]*Tabla13[[#This Row],[Expansion]])</f>
        <v>-9171.5132812499996</v>
      </c>
    </row>
    <row r="92" spans="11:16" x14ac:dyDescent="0.25">
      <c r="K92">
        <v>90</v>
      </c>
      <c r="L92">
        <v>1</v>
      </c>
      <c r="M92">
        <f t="shared" si="1"/>
        <v>-30.599999999999998</v>
      </c>
      <c r="N92">
        <f>(Tabla13[[#This Row],[Dato]]-106.3125)</f>
        <v>-16.3125</v>
      </c>
      <c r="O92">
        <f>(Tabla13[[#This Row],[g-media]]^2)</f>
        <v>266.09765625</v>
      </c>
      <c r="P92">
        <f>(Tabla13[[#This Row],[(g-media)^2]]*Tabla13[[#This Row],[Expansion]])</f>
        <v>-8142.5882812499995</v>
      </c>
    </row>
    <row r="93" spans="11:16" x14ac:dyDescent="0.25">
      <c r="K93">
        <v>91</v>
      </c>
      <c r="L93">
        <v>0</v>
      </c>
      <c r="M93">
        <f t="shared" si="1"/>
        <v>-30.599999999999998</v>
      </c>
      <c r="N93">
        <f>(Tabla13[[#This Row],[Dato]]-106.3125)</f>
        <v>-15.3125</v>
      </c>
      <c r="O93">
        <f>(Tabla13[[#This Row],[g-media]]^2)</f>
        <v>234.47265625</v>
      </c>
      <c r="P93">
        <f>(Tabla13[[#This Row],[(g-media)^2]]*Tabla13[[#This Row],[Expansion]])</f>
        <v>-7174.8632812499991</v>
      </c>
    </row>
    <row r="94" spans="11:16" x14ac:dyDescent="0.25">
      <c r="K94">
        <v>92</v>
      </c>
      <c r="L94">
        <v>0</v>
      </c>
      <c r="M94">
        <f t="shared" si="1"/>
        <v>-30.599999999999998</v>
      </c>
      <c r="N94">
        <f>(Tabla13[[#This Row],[Dato]]-106.3125)</f>
        <v>-14.3125</v>
      </c>
      <c r="O94">
        <f>(Tabla13[[#This Row],[g-media]]^2)</f>
        <v>204.84765625</v>
      </c>
      <c r="P94">
        <f>(Tabla13[[#This Row],[(g-media)^2]]*Tabla13[[#This Row],[Expansion]])</f>
        <v>-6268.3382812499995</v>
      </c>
    </row>
    <row r="95" spans="11:16" x14ac:dyDescent="0.25">
      <c r="K95">
        <v>93</v>
      </c>
      <c r="L95">
        <v>0</v>
      </c>
      <c r="M95">
        <f t="shared" si="1"/>
        <v>-30.599999999999998</v>
      </c>
      <c r="N95">
        <f>(Tabla13[[#This Row],[Dato]]-106.3125)</f>
        <v>-13.3125</v>
      </c>
      <c r="O95">
        <f>(Tabla13[[#This Row],[g-media]]^2)</f>
        <v>177.22265625</v>
      </c>
      <c r="P95">
        <f>(Tabla13[[#This Row],[(g-media)^2]]*Tabla13[[#This Row],[Expansion]])</f>
        <v>-5423.0132812499996</v>
      </c>
    </row>
    <row r="96" spans="11:16" x14ac:dyDescent="0.25">
      <c r="K96">
        <v>94</v>
      </c>
      <c r="L96">
        <v>0</v>
      </c>
      <c r="M96">
        <f t="shared" si="1"/>
        <v>-30.599999999999998</v>
      </c>
      <c r="N96">
        <f>(Tabla13[[#This Row],[Dato]]-106.3125)</f>
        <v>-12.3125</v>
      </c>
      <c r="O96">
        <f>(Tabla13[[#This Row],[g-media]]^2)</f>
        <v>151.59765625</v>
      </c>
      <c r="P96">
        <f>(Tabla13[[#This Row],[(g-media)^2]]*Tabla13[[#This Row],[Expansion]])</f>
        <v>-4638.8882812499996</v>
      </c>
    </row>
    <row r="97" spans="8:16" x14ac:dyDescent="0.25">
      <c r="K97">
        <v>95</v>
      </c>
      <c r="L97">
        <v>1</v>
      </c>
      <c r="M97">
        <f t="shared" si="1"/>
        <v>-30.599999999999998</v>
      </c>
      <c r="N97">
        <f>(Tabla13[[#This Row],[Dato]]-106.3125)</f>
        <v>-11.3125</v>
      </c>
      <c r="O97">
        <f>(Tabla13[[#This Row],[g-media]]^2)</f>
        <v>127.97265625</v>
      </c>
      <c r="P97">
        <f>(Tabla13[[#This Row],[(g-media)^2]]*Tabla13[[#This Row],[Expansion]])</f>
        <v>-3915.9632812499999</v>
      </c>
    </row>
    <row r="98" spans="8:16" x14ac:dyDescent="0.25">
      <c r="H98" t="s">
        <v>0</v>
      </c>
      <c r="K98">
        <v>96</v>
      </c>
      <c r="L98">
        <v>2</v>
      </c>
      <c r="M98">
        <f t="shared" si="1"/>
        <v>-30.599999999999998</v>
      </c>
      <c r="N98">
        <f>(Tabla13[[#This Row],[Dato]]-106.3125)</f>
        <v>-10.3125</v>
      </c>
      <c r="O98">
        <f>(Tabla13[[#This Row],[g-media]]^2)</f>
        <v>106.34765625</v>
      </c>
      <c r="P98">
        <f>(Tabla13[[#This Row],[(g-media)^2]]*Tabla13[[#This Row],[Expansion]])</f>
        <v>-3254.23828125</v>
      </c>
    </row>
    <row r="99" spans="8:16" x14ac:dyDescent="0.25">
      <c r="K99">
        <v>97</v>
      </c>
      <c r="L99">
        <v>0</v>
      </c>
      <c r="M99">
        <f t="shared" si="1"/>
        <v>-30.599999999999998</v>
      </c>
      <c r="N99">
        <f>(Tabla13[[#This Row],[Dato]]-106.3125)</f>
        <v>-9.3125</v>
      </c>
      <c r="O99">
        <f>(Tabla13[[#This Row],[g-media]]^2)</f>
        <v>86.72265625</v>
      </c>
      <c r="P99">
        <f>(Tabla13[[#This Row],[(g-media)^2]]*Tabla13[[#This Row],[Expansion]])</f>
        <v>-2653.7132812499999</v>
      </c>
    </row>
    <row r="100" spans="8:16" x14ac:dyDescent="0.25">
      <c r="K100">
        <v>98</v>
      </c>
      <c r="L100">
        <v>1</v>
      </c>
      <c r="M100">
        <f t="shared" si="1"/>
        <v>-30.599999999999998</v>
      </c>
      <c r="N100">
        <f>(Tabla13[[#This Row],[Dato]]-106.3125)</f>
        <v>-8.3125</v>
      </c>
      <c r="O100">
        <f>(Tabla13[[#This Row],[g-media]]^2)</f>
        <v>69.09765625</v>
      </c>
      <c r="P100">
        <f>(Tabla13[[#This Row],[(g-media)^2]]*Tabla13[[#This Row],[Expansion]])</f>
        <v>-2114.3882812499996</v>
      </c>
    </row>
    <row r="101" spans="8:16" x14ac:dyDescent="0.25">
      <c r="K101">
        <v>99</v>
      </c>
      <c r="L101">
        <v>0</v>
      </c>
      <c r="M101">
        <f t="shared" si="1"/>
        <v>-30.599999999999998</v>
      </c>
      <c r="N101">
        <f>(Tabla13[[#This Row],[Dato]]-106.3125)</f>
        <v>-7.3125</v>
      </c>
      <c r="O101">
        <f>(Tabla13[[#This Row],[g-media]]^2)</f>
        <v>53.47265625</v>
      </c>
      <c r="P101">
        <f>(Tabla13[[#This Row],[(g-media)^2]]*Tabla13[[#This Row],[Expansion]])</f>
        <v>-1636.2632812499999</v>
      </c>
    </row>
    <row r="102" spans="8:16" x14ac:dyDescent="0.25">
      <c r="K102">
        <v>100</v>
      </c>
      <c r="L102">
        <v>1</v>
      </c>
      <c r="M102">
        <f t="shared" si="1"/>
        <v>-30.599999999999998</v>
      </c>
      <c r="N102">
        <f>(Tabla13[[#This Row],[Dato]]-106.3125)</f>
        <v>-6.3125</v>
      </c>
      <c r="O102">
        <f>(Tabla13[[#This Row],[g-media]]^2)</f>
        <v>39.84765625</v>
      </c>
      <c r="P102">
        <f>(Tabla13[[#This Row],[(g-media)^2]]*Tabla13[[#This Row],[Expansion]])</f>
        <v>-1219.3382812499999</v>
      </c>
    </row>
    <row r="103" spans="8:16" x14ac:dyDescent="0.25">
      <c r="K103">
        <v>101</v>
      </c>
      <c r="L103">
        <v>0</v>
      </c>
      <c r="M103">
        <f t="shared" si="1"/>
        <v>-30.599999999999998</v>
      </c>
      <c r="N103">
        <f>(Tabla13[[#This Row],[Dato]]-106.3125)</f>
        <v>-5.3125</v>
      </c>
      <c r="O103">
        <f>(Tabla13[[#This Row],[g-media]]^2)</f>
        <v>28.22265625</v>
      </c>
      <c r="P103">
        <f>(Tabla13[[#This Row],[(g-media)^2]]*Tabla13[[#This Row],[Expansion]])</f>
        <v>-863.61328124999989</v>
      </c>
    </row>
    <row r="104" spans="8:16" x14ac:dyDescent="0.25">
      <c r="K104">
        <v>102</v>
      </c>
      <c r="L104">
        <v>0</v>
      </c>
      <c r="M104">
        <f t="shared" si="1"/>
        <v>-30.599999999999998</v>
      </c>
      <c r="N104">
        <f>(Tabla13[[#This Row],[Dato]]-106.3125)</f>
        <v>-4.3125</v>
      </c>
      <c r="O104">
        <f>(Tabla13[[#This Row],[g-media]]^2)</f>
        <v>18.59765625</v>
      </c>
      <c r="P104">
        <f>(Tabla13[[#This Row],[(g-media)^2]]*Tabla13[[#This Row],[Expansion]])</f>
        <v>-569.08828124999991</v>
      </c>
    </row>
    <row r="105" spans="8:16" x14ac:dyDescent="0.25">
      <c r="K105">
        <v>103</v>
      </c>
      <c r="L105">
        <v>1</v>
      </c>
      <c r="M105">
        <f t="shared" si="1"/>
        <v>-30.599999999999998</v>
      </c>
      <c r="N105">
        <f>(Tabla13[[#This Row],[Dato]]-106.3125)</f>
        <v>-3.3125</v>
      </c>
      <c r="O105">
        <f>(Tabla13[[#This Row],[g-media]]^2)</f>
        <v>10.97265625</v>
      </c>
      <c r="P105">
        <f>(Tabla13[[#This Row],[(g-media)^2]]*Tabla13[[#This Row],[Expansion]])</f>
        <v>-335.76328124999998</v>
      </c>
    </row>
    <row r="106" spans="8:16" x14ac:dyDescent="0.25">
      <c r="K106">
        <v>104</v>
      </c>
      <c r="L106">
        <v>0</v>
      </c>
      <c r="M106">
        <f t="shared" si="1"/>
        <v>-30.599999999999998</v>
      </c>
      <c r="N106">
        <f>(Tabla13[[#This Row],[Dato]]-106.3125)</f>
        <v>-2.3125</v>
      </c>
      <c r="O106">
        <f>(Tabla13[[#This Row],[g-media]]^2)</f>
        <v>5.34765625</v>
      </c>
      <c r="P106">
        <f>(Tabla13[[#This Row],[(g-media)^2]]*Tabla13[[#This Row],[Expansion]])</f>
        <v>-163.63828124999998</v>
      </c>
    </row>
    <row r="107" spans="8:16" x14ac:dyDescent="0.25">
      <c r="K107">
        <v>105</v>
      </c>
      <c r="L107">
        <v>2</v>
      </c>
      <c r="M107">
        <f t="shared" si="1"/>
        <v>-30.599999999999998</v>
      </c>
      <c r="N107">
        <f>(Tabla13[[#This Row],[Dato]]-106.3125)</f>
        <v>-1.3125</v>
      </c>
      <c r="O107">
        <f>(Tabla13[[#This Row],[g-media]]^2)</f>
        <v>1.72265625</v>
      </c>
      <c r="P107">
        <f>(Tabla13[[#This Row],[(g-media)^2]]*Tabla13[[#This Row],[Expansion]])</f>
        <v>-52.713281249999994</v>
      </c>
    </row>
    <row r="108" spans="8:16" x14ac:dyDescent="0.25">
      <c r="K108">
        <v>106</v>
      </c>
      <c r="L108">
        <v>2</v>
      </c>
      <c r="M108">
        <f t="shared" si="1"/>
        <v>-30.599999999999998</v>
      </c>
      <c r="N108">
        <f>(Tabla13[[#This Row],[Dato]]-106.3125)</f>
        <v>-0.3125</v>
      </c>
      <c r="O108">
        <f>(Tabla13[[#This Row],[g-media]]^2)</f>
        <v>9.765625E-2</v>
      </c>
      <c r="P108">
        <f>(Tabla13[[#This Row],[(g-media)^2]]*Tabla13[[#This Row],[Expansion]])</f>
        <v>-2.98828125</v>
      </c>
    </row>
    <row r="109" spans="8:16" x14ac:dyDescent="0.25">
      <c r="K109">
        <v>107</v>
      </c>
      <c r="L109">
        <v>0</v>
      </c>
      <c r="M109">
        <f t="shared" si="1"/>
        <v>-30.599999999999998</v>
      </c>
      <c r="N109">
        <f>(Tabla13[[#This Row],[Dato]]-106.3125)</f>
        <v>0.6875</v>
      </c>
      <c r="O109">
        <f>(Tabla13[[#This Row],[g-media]]^2)</f>
        <v>0.47265625</v>
      </c>
      <c r="P109">
        <f>(Tabla13[[#This Row],[(g-media)^2]]*Tabla13[[#This Row],[Expansion]])</f>
        <v>-14.46328125</v>
      </c>
    </row>
    <row r="110" spans="8:16" x14ac:dyDescent="0.25">
      <c r="K110">
        <v>108</v>
      </c>
      <c r="L110">
        <v>2</v>
      </c>
      <c r="M110">
        <f t="shared" si="1"/>
        <v>-30.599999999999998</v>
      </c>
      <c r="N110">
        <f>(Tabla13[[#This Row],[Dato]]-106.3125)</f>
        <v>1.6875</v>
      </c>
      <c r="O110">
        <f>(Tabla13[[#This Row],[g-media]]^2)</f>
        <v>2.84765625</v>
      </c>
      <c r="P110">
        <f>(Tabla13[[#This Row],[(g-media)^2]]*Tabla13[[#This Row],[Expansion]])</f>
        <v>-87.138281249999991</v>
      </c>
    </row>
    <row r="111" spans="8:16" x14ac:dyDescent="0.25">
      <c r="K111">
        <v>109</v>
      </c>
      <c r="L111">
        <v>0</v>
      </c>
      <c r="M111">
        <f t="shared" si="1"/>
        <v>-30.599999999999998</v>
      </c>
      <c r="N111">
        <f>(Tabla13[[#This Row],[Dato]]-106.3125)</f>
        <v>2.6875</v>
      </c>
      <c r="O111">
        <f>(Tabla13[[#This Row],[g-media]]^2)</f>
        <v>7.22265625</v>
      </c>
      <c r="P111">
        <f>(Tabla13[[#This Row],[(g-media)^2]]*Tabla13[[#This Row],[Expansion]])</f>
        <v>-221.01328124999998</v>
      </c>
    </row>
    <row r="112" spans="8:16" x14ac:dyDescent="0.25">
      <c r="K112">
        <v>110</v>
      </c>
      <c r="L112">
        <v>1</v>
      </c>
      <c r="M112">
        <f t="shared" si="1"/>
        <v>-30.599999999999998</v>
      </c>
      <c r="N112">
        <f>(Tabla13[[#This Row],[Dato]]-106.3125)</f>
        <v>3.6875</v>
      </c>
      <c r="O112">
        <f>(Tabla13[[#This Row],[g-media]]^2)</f>
        <v>13.59765625</v>
      </c>
      <c r="P112">
        <f>(Tabla13[[#This Row],[(g-media)^2]]*Tabla13[[#This Row],[Expansion]])</f>
        <v>-416.08828124999997</v>
      </c>
    </row>
    <row r="113" spans="11:16" x14ac:dyDescent="0.25">
      <c r="K113">
        <v>111</v>
      </c>
      <c r="L113">
        <v>2</v>
      </c>
      <c r="M113">
        <f t="shared" si="1"/>
        <v>-30.599999999999998</v>
      </c>
      <c r="N113">
        <f>(Tabla13[[#This Row],[Dato]]-106.3125)</f>
        <v>4.6875</v>
      </c>
      <c r="O113">
        <f>(Tabla13[[#This Row],[g-media]]^2)</f>
        <v>21.97265625</v>
      </c>
      <c r="P113">
        <f>(Tabla13[[#This Row],[(g-media)^2]]*Tabla13[[#This Row],[Expansion]])</f>
        <v>-672.36328125</v>
      </c>
    </row>
    <row r="114" spans="11:16" x14ac:dyDescent="0.25">
      <c r="K114">
        <v>112</v>
      </c>
      <c r="L114">
        <v>0</v>
      </c>
      <c r="M114">
        <f t="shared" si="1"/>
        <v>-30.599999999999998</v>
      </c>
      <c r="N114">
        <f>(Tabla13[[#This Row],[Dato]]-106.3125)</f>
        <v>5.6875</v>
      </c>
      <c r="O114">
        <f>(Tabla13[[#This Row],[g-media]]^2)</f>
        <v>32.34765625</v>
      </c>
      <c r="P114">
        <f>(Tabla13[[#This Row],[(g-media)^2]]*Tabla13[[#This Row],[Expansion]])</f>
        <v>-989.83828124999991</v>
      </c>
    </row>
    <row r="115" spans="11:16" x14ac:dyDescent="0.25">
      <c r="K115">
        <v>113</v>
      </c>
      <c r="L115">
        <v>0</v>
      </c>
      <c r="M115">
        <f t="shared" si="1"/>
        <v>-30.599999999999998</v>
      </c>
      <c r="N115">
        <f>(Tabla13[[#This Row],[Dato]]-106.3125)</f>
        <v>6.6875</v>
      </c>
      <c r="O115">
        <f>(Tabla13[[#This Row],[g-media]]^2)</f>
        <v>44.72265625</v>
      </c>
      <c r="P115">
        <f>(Tabla13[[#This Row],[(g-media)^2]]*Tabla13[[#This Row],[Expansion]])</f>
        <v>-1368.5132812499999</v>
      </c>
    </row>
    <row r="116" spans="11:16" x14ac:dyDescent="0.25">
      <c r="K116">
        <v>114</v>
      </c>
      <c r="L116">
        <v>1</v>
      </c>
      <c r="M116">
        <f t="shared" si="1"/>
        <v>-30.599999999999998</v>
      </c>
      <c r="N116">
        <f>(Tabla13[[#This Row],[Dato]]-106.3125)</f>
        <v>7.6875</v>
      </c>
      <c r="O116">
        <f>(Tabla13[[#This Row],[g-media]]^2)</f>
        <v>59.09765625</v>
      </c>
      <c r="P116">
        <f>(Tabla13[[#This Row],[(g-media)^2]]*Tabla13[[#This Row],[Expansion]])</f>
        <v>-1808.3882812499999</v>
      </c>
    </row>
    <row r="117" spans="11:16" x14ac:dyDescent="0.25">
      <c r="K117">
        <v>115</v>
      </c>
      <c r="L117">
        <v>0</v>
      </c>
      <c r="M117">
        <f t="shared" si="1"/>
        <v>-30.599999999999998</v>
      </c>
      <c r="N117">
        <f>(Tabla13[[#This Row],[Dato]]-106.3125)</f>
        <v>8.6875</v>
      </c>
      <c r="O117">
        <f>(Tabla13[[#This Row],[g-media]]^2)</f>
        <v>75.47265625</v>
      </c>
      <c r="P117">
        <f>(Tabla13[[#This Row],[(g-media)^2]]*Tabla13[[#This Row],[Expansion]])</f>
        <v>-2309.4632812499999</v>
      </c>
    </row>
    <row r="118" spans="11:16" x14ac:dyDescent="0.25">
      <c r="K118">
        <v>116</v>
      </c>
      <c r="L118">
        <v>1</v>
      </c>
      <c r="M118">
        <f t="shared" si="1"/>
        <v>-30.599999999999998</v>
      </c>
      <c r="N118">
        <f>(Tabla13[[#This Row],[Dato]]-106.3125)</f>
        <v>9.6875</v>
      </c>
      <c r="O118">
        <f>(Tabla13[[#This Row],[g-media]]^2)</f>
        <v>93.84765625</v>
      </c>
      <c r="P118">
        <f>(Tabla13[[#This Row],[(g-media)^2]]*Tabla13[[#This Row],[Expansion]])</f>
        <v>-2871.73828125</v>
      </c>
    </row>
    <row r="119" spans="11:16" x14ac:dyDescent="0.25">
      <c r="K119">
        <v>117</v>
      </c>
      <c r="L119">
        <v>0</v>
      </c>
      <c r="M119">
        <f t="shared" si="1"/>
        <v>-30.599999999999998</v>
      </c>
      <c r="N119">
        <f>(Tabla13[[#This Row],[Dato]]-106.3125)</f>
        <v>10.6875</v>
      </c>
      <c r="O119">
        <f>(Tabla13[[#This Row],[g-media]]^2)</f>
        <v>114.22265625</v>
      </c>
      <c r="P119">
        <f>(Tabla13[[#This Row],[(g-media)^2]]*Tabla13[[#This Row],[Expansion]])</f>
        <v>-3495.2132812499999</v>
      </c>
    </row>
    <row r="120" spans="11:16" x14ac:dyDescent="0.25">
      <c r="K120">
        <v>118</v>
      </c>
      <c r="L120">
        <v>1</v>
      </c>
      <c r="M120">
        <f t="shared" si="1"/>
        <v>-30.599999999999998</v>
      </c>
      <c r="N120">
        <f>(Tabla13[[#This Row],[Dato]]-106.3125)</f>
        <v>11.6875</v>
      </c>
      <c r="O120">
        <f>(Tabla13[[#This Row],[g-media]]^2)</f>
        <v>136.59765625</v>
      </c>
      <c r="P120">
        <f>(Tabla13[[#This Row],[(g-media)^2]]*Tabla13[[#This Row],[Expansion]])</f>
        <v>-4179.8882812499996</v>
      </c>
    </row>
    <row r="121" spans="11:16" x14ac:dyDescent="0.25">
      <c r="K121">
        <v>119</v>
      </c>
      <c r="L121">
        <v>0</v>
      </c>
      <c r="M121">
        <f t="shared" si="1"/>
        <v>-30.599999999999998</v>
      </c>
      <c r="N121">
        <f>(Tabla13[[#This Row],[Dato]]-106.3125)</f>
        <v>12.6875</v>
      </c>
      <c r="O121">
        <f>(Tabla13[[#This Row],[g-media]]^2)</f>
        <v>160.97265625</v>
      </c>
      <c r="P121">
        <f>(Tabla13[[#This Row],[(g-media)^2]]*Tabla13[[#This Row],[Expansion]])</f>
        <v>-4925.7632812499996</v>
      </c>
    </row>
    <row r="122" spans="11:16" x14ac:dyDescent="0.25">
      <c r="K122">
        <v>120</v>
      </c>
      <c r="L122">
        <v>1</v>
      </c>
      <c r="M122">
        <f t="shared" si="1"/>
        <v>-30.599999999999998</v>
      </c>
      <c r="N122">
        <f>(Tabla13[[#This Row],[Dato]]-106.3125)</f>
        <v>13.6875</v>
      </c>
      <c r="O122">
        <f>(Tabla13[[#This Row],[g-media]]^2)</f>
        <v>187.34765625</v>
      </c>
      <c r="P122">
        <f>(Tabla13[[#This Row],[(g-media)^2]]*Tabla13[[#This Row],[Expansion]])</f>
        <v>-5732.8382812499995</v>
      </c>
    </row>
    <row r="123" spans="11:16" x14ac:dyDescent="0.25">
      <c r="K123">
        <v>121</v>
      </c>
      <c r="L123">
        <v>1</v>
      </c>
      <c r="M123">
        <f t="shared" si="1"/>
        <v>-30.599999999999998</v>
      </c>
      <c r="N123">
        <f>(Tabla13[[#This Row],[Dato]]-106.3125)</f>
        <v>14.6875</v>
      </c>
      <c r="O123">
        <f>(Tabla13[[#This Row],[g-media]]^2)</f>
        <v>215.72265625</v>
      </c>
      <c r="P123">
        <f>(Tabla13[[#This Row],[(g-media)^2]]*Tabla13[[#This Row],[Expansion]])</f>
        <v>-6601.1132812499991</v>
      </c>
    </row>
    <row r="124" spans="11:16" x14ac:dyDescent="0.25">
      <c r="K124">
        <v>122</v>
      </c>
      <c r="L124">
        <v>1</v>
      </c>
      <c r="M124">
        <f t="shared" si="1"/>
        <v>-30.599999999999998</v>
      </c>
      <c r="N124">
        <f>(Tabla13[[#This Row],[Dato]]-106.3125)</f>
        <v>15.6875</v>
      </c>
      <c r="O124">
        <f>(Tabla13[[#This Row],[g-media]]^2)</f>
        <v>246.09765625</v>
      </c>
      <c r="P124">
        <f>(Tabla13[[#This Row],[(g-media)^2]]*Tabla13[[#This Row],[Expansion]])</f>
        <v>-7530.5882812499995</v>
      </c>
    </row>
    <row r="125" spans="11:16" x14ac:dyDescent="0.25">
      <c r="K125">
        <v>123</v>
      </c>
      <c r="L125">
        <v>0</v>
      </c>
      <c r="M125">
        <f t="shared" si="1"/>
        <v>-30.599999999999998</v>
      </c>
      <c r="N125">
        <f>(Tabla13[[#This Row],[Dato]]-106.3125)</f>
        <v>16.6875</v>
      </c>
      <c r="O125">
        <f>(Tabla13[[#This Row],[g-media]]^2)</f>
        <v>278.47265625</v>
      </c>
      <c r="P125">
        <f>(Tabla13[[#This Row],[(g-media)^2]]*Tabla13[[#This Row],[Expansion]])</f>
        <v>-8521.2632812499996</v>
      </c>
    </row>
    <row r="126" spans="11:16" x14ac:dyDescent="0.25">
      <c r="K126">
        <v>124</v>
      </c>
      <c r="L126">
        <v>2</v>
      </c>
      <c r="M126">
        <f t="shared" si="1"/>
        <v>-30.599999999999998</v>
      </c>
      <c r="N126">
        <f>(Tabla13[[#This Row],[Dato]]-106.3125)</f>
        <v>17.6875</v>
      </c>
      <c r="O126">
        <f>(Tabla13[[#This Row],[g-media]]^2)</f>
        <v>312.84765625</v>
      </c>
      <c r="P126">
        <f>(Tabla13[[#This Row],[(g-media)^2]]*Tabla13[[#This Row],[Expansion]])</f>
        <v>-9573.1382812499996</v>
      </c>
    </row>
    <row r="127" spans="11:16" x14ac:dyDescent="0.25">
      <c r="K127">
        <v>125</v>
      </c>
      <c r="L127">
        <v>0</v>
      </c>
      <c r="M127">
        <f t="shared" si="1"/>
        <v>-30.599999999999998</v>
      </c>
      <c r="N127">
        <f>(Tabla13[[#This Row],[Dato]]-106.3125)</f>
        <v>18.6875</v>
      </c>
      <c r="O127">
        <f>(Tabla13[[#This Row],[g-media]]^2)</f>
        <v>349.22265625</v>
      </c>
      <c r="P127">
        <f>(Tabla13[[#This Row],[(g-media)^2]]*Tabla13[[#This Row],[Expansion]])</f>
        <v>-10686.213281249999</v>
      </c>
    </row>
    <row r="128" spans="11:16" x14ac:dyDescent="0.25">
      <c r="K128">
        <v>126</v>
      </c>
      <c r="L128">
        <v>0</v>
      </c>
      <c r="M128">
        <f t="shared" si="1"/>
        <v>-30.599999999999998</v>
      </c>
      <c r="N128">
        <f>(Tabla13[[#This Row],[Dato]]-106.3125)</f>
        <v>19.6875</v>
      </c>
      <c r="O128">
        <f>(Tabla13[[#This Row],[g-media]]^2)</f>
        <v>387.59765625</v>
      </c>
      <c r="P128">
        <f>(Tabla13[[#This Row],[(g-media)^2]]*Tabla13[[#This Row],[Expansion]])</f>
        <v>-11860.48828125</v>
      </c>
    </row>
    <row r="129" spans="11:16" x14ac:dyDescent="0.25">
      <c r="K129">
        <v>127</v>
      </c>
      <c r="L129">
        <v>0</v>
      </c>
      <c r="M129">
        <f t="shared" si="1"/>
        <v>-30.599999999999998</v>
      </c>
      <c r="N129">
        <f>(Tabla13[[#This Row],[Dato]]-106.3125)</f>
        <v>20.6875</v>
      </c>
      <c r="O129">
        <f>(Tabla13[[#This Row],[g-media]]^2)</f>
        <v>427.97265625</v>
      </c>
      <c r="P129">
        <f>(Tabla13[[#This Row],[(g-media)^2]]*Tabla13[[#This Row],[Expansion]])</f>
        <v>-13095.963281249999</v>
      </c>
    </row>
    <row r="130" spans="11:16" x14ac:dyDescent="0.25">
      <c r="K130">
        <v>128</v>
      </c>
      <c r="L130">
        <v>0</v>
      </c>
      <c r="M130">
        <f t="shared" ref="M130:M193" si="2">((0-12)/(172-72))*255</f>
        <v>-30.599999999999998</v>
      </c>
      <c r="N130">
        <f>(Tabla13[[#This Row],[Dato]]-106.3125)</f>
        <v>21.6875</v>
      </c>
      <c r="O130">
        <f>(Tabla13[[#This Row],[g-media]]^2)</f>
        <v>470.34765625</v>
      </c>
      <c r="P130">
        <f>(Tabla13[[#This Row],[(g-media)^2]]*Tabla13[[#This Row],[Expansion]])</f>
        <v>-14392.63828125</v>
      </c>
    </row>
    <row r="131" spans="11:16" x14ac:dyDescent="0.25">
      <c r="K131">
        <v>129</v>
      </c>
      <c r="L131">
        <v>0</v>
      </c>
      <c r="M131">
        <f t="shared" si="2"/>
        <v>-30.599999999999998</v>
      </c>
      <c r="N131">
        <f>(Tabla13[[#This Row],[Dato]]-106.3125)</f>
        <v>22.6875</v>
      </c>
      <c r="O131">
        <f>(Tabla13[[#This Row],[g-media]]^2)</f>
        <v>514.72265625</v>
      </c>
      <c r="P131">
        <f>(Tabla13[[#This Row],[(g-media)^2]]*Tabla13[[#This Row],[Expansion]])</f>
        <v>-15750.51328125</v>
      </c>
    </row>
    <row r="132" spans="11:16" x14ac:dyDescent="0.25">
      <c r="K132">
        <v>130</v>
      </c>
      <c r="L132">
        <v>0</v>
      </c>
      <c r="M132">
        <f t="shared" si="2"/>
        <v>-30.599999999999998</v>
      </c>
      <c r="N132">
        <f>(Tabla13[[#This Row],[Dato]]-106.3125)</f>
        <v>23.6875</v>
      </c>
      <c r="O132">
        <f>(Tabla13[[#This Row],[g-media]]^2)</f>
        <v>561.09765625</v>
      </c>
      <c r="P132">
        <f>(Tabla13[[#This Row],[(g-media)^2]]*Tabla13[[#This Row],[Expansion]])</f>
        <v>-17169.588281249999</v>
      </c>
    </row>
    <row r="133" spans="11:16" x14ac:dyDescent="0.25">
      <c r="K133">
        <v>131</v>
      </c>
      <c r="L133">
        <v>0</v>
      </c>
      <c r="M133">
        <f t="shared" si="2"/>
        <v>-30.599999999999998</v>
      </c>
      <c r="N133">
        <f>(Tabla13[[#This Row],[Dato]]-106.3125)</f>
        <v>24.6875</v>
      </c>
      <c r="O133">
        <f>(Tabla13[[#This Row],[g-media]]^2)</f>
        <v>609.47265625</v>
      </c>
      <c r="P133">
        <f>(Tabla13[[#This Row],[(g-media)^2]]*Tabla13[[#This Row],[Expansion]])</f>
        <v>-18649.86328125</v>
      </c>
    </row>
    <row r="134" spans="11:16" x14ac:dyDescent="0.25">
      <c r="K134">
        <v>132</v>
      </c>
      <c r="L134">
        <v>2</v>
      </c>
      <c r="M134">
        <f t="shared" si="2"/>
        <v>-30.599999999999998</v>
      </c>
      <c r="N134">
        <f>(Tabla13[[#This Row],[Dato]]-106.3125)</f>
        <v>25.6875</v>
      </c>
      <c r="O134">
        <f>(Tabla13[[#This Row],[g-media]]^2)</f>
        <v>659.84765625</v>
      </c>
      <c r="P134">
        <f>(Tabla13[[#This Row],[(g-media)^2]]*Tabla13[[#This Row],[Expansion]])</f>
        <v>-20191.338281249999</v>
      </c>
    </row>
    <row r="135" spans="11:16" x14ac:dyDescent="0.25">
      <c r="K135">
        <v>133</v>
      </c>
      <c r="L135">
        <v>0</v>
      </c>
      <c r="M135">
        <f t="shared" si="2"/>
        <v>-30.599999999999998</v>
      </c>
      <c r="N135">
        <f>(Tabla13[[#This Row],[Dato]]-106.3125)</f>
        <v>26.6875</v>
      </c>
      <c r="O135">
        <f>(Tabla13[[#This Row],[g-media]]^2)</f>
        <v>712.22265625</v>
      </c>
      <c r="P135">
        <f>(Tabla13[[#This Row],[(g-media)^2]]*Tabla13[[#This Row],[Expansion]])</f>
        <v>-21794.013281249998</v>
      </c>
    </row>
    <row r="136" spans="11:16" x14ac:dyDescent="0.25">
      <c r="K136">
        <v>134</v>
      </c>
      <c r="L136">
        <v>1</v>
      </c>
      <c r="M136">
        <f t="shared" si="2"/>
        <v>-30.599999999999998</v>
      </c>
      <c r="N136">
        <f>(Tabla13[[#This Row],[Dato]]-106.3125)</f>
        <v>27.6875</v>
      </c>
      <c r="O136">
        <f>(Tabla13[[#This Row],[g-media]]^2)</f>
        <v>766.59765625</v>
      </c>
      <c r="P136">
        <f>(Tabla13[[#This Row],[(g-media)^2]]*Tabla13[[#This Row],[Expansion]])</f>
        <v>-23457.888281249998</v>
      </c>
    </row>
    <row r="137" spans="11:16" x14ac:dyDescent="0.25">
      <c r="K137">
        <v>135</v>
      </c>
      <c r="L137">
        <v>0</v>
      </c>
      <c r="M137">
        <f t="shared" si="2"/>
        <v>-30.599999999999998</v>
      </c>
      <c r="N137">
        <f>(Tabla13[[#This Row],[Dato]]-106.3125)</f>
        <v>28.6875</v>
      </c>
      <c r="O137">
        <f>(Tabla13[[#This Row],[g-media]]^2)</f>
        <v>822.97265625</v>
      </c>
      <c r="P137">
        <f>(Tabla13[[#This Row],[(g-media)^2]]*Tabla13[[#This Row],[Expansion]])</f>
        <v>-25182.963281249999</v>
      </c>
    </row>
    <row r="138" spans="11:16" x14ac:dyDescent="0.25">
      <c r="K138">
        <v>136</v>
      </c>
      <c r="L138">
        <v>0</v>
      </c>
      <c r="M138">
        <f t="shared" si="2"/>
        <v>-30.599999999999998</v>
      </c>
      <c r="N138">
        <f>(Tabla13[[#This Row],[Dato]]-106.3125)</f>
        <v>29.6875</v>
      </c>
      <c r="O138">
        <f>(Tabla13[[#This Row],[g-media]]^2)</f>
        <v>881.34765625</v>
      </c>
      <c r="P138">
        <f>(Tabla13[[#This Row],[(g-media)^2]]*Tabla13[[#This Row],[Expansion]])</f>
        <v>-26969.238281249996</v>
      </c>
    </row>
    <row r="139" spans="11:16" x14ac:dyDescent="0.25">
      <c r="K139">
        <v>137</v>
      </c>
      <c r="L139">
        <v>1</v>
      </c>
      <c r="M139">
        <f t="shared" si="2"/>
        <v>-30.599999999999998</v>
      </c>
      <c r="N139">
        <f>(Tabla13[[#This Row],[Dato]]-106.3125)</f>
        <v>30.6875</v>
      </c>
      <c r="O139">
        <f>(Tabla13[[#This Row],[g-media]]^2)</f>
        <v>941.72265625</v>
      </c>
      <c r="P139">
        <f>(Tabla13[[#This Row],[(g-media)^2]]*Tabla13[[#This Row],[Expansion]])</f>
        <v>-28816.713281249999</v>
      </c>
    </row>
    <row r="140" spans="11:16" x14ac:dyDescent="0.25">
      <c r="K140">
        <v>138</v>
      </c>
      <c r="L140">
        <v>2</v>
      </c>
      <c r="M140">
        <f t="shared" si="2"/>
        <v>-30.599999999999998</v>
      </c>
      <c r="N140">
        <f>(Tabla13[[#This Row],[Dato]]-106.3125)</f>
        <v>31.6875</v>
      </c>
      <c r="O140">
        <f>(Tabla13[[#This Row],[g-media]]^2)</f>
        <v>1004.09765625</v>
      </c>
      <c r="P140">
        <f>(Tabla13[[#This Row],[(g-media)^2]]*Tabla13[[#This Row],[Expansion]])</f>
        <v>-30725.388281249998</v>
      </c>
    </row>
    <row r="141" spans="11:16" x14ac:dyDescent="0.25">
      <c r="K141">
        <v>139</v>
      </c>
      <c r="L141">
        <v>0</v>
      </c>
      <c r="M141">
        <f t="shared" si="2"/>
        <v>-30.599999999999998</v>
      </c>
      <c r="N141">
        <f>(Tabla13[[#This Row],[Dato]]-106.3125)</f>
        <v>32.6875</v>
      </c>
      <c r="O141">
        <f>(Tabla13[[#This Row],[g-media]]^2)</f>
        <v>1068.47265625</v>
      </c>
      <c r="P141">
        <f>(Tabla13[[#This Row],[(g-media)^2]]*Tabla13[[#This Row],[Expansion]])</f>
        <v>-32695.263281249998</v>
      </c>
    </row>
    <row r="142" spans="11:16" x14ac:dyDescent="0.25">
      <c r="K142">
        <v>140</v>
      </c>
      <c r="L142">
        <v>0</v>
      </c>
      <c r="M142">
        <f t="shared" si="2"/>
        <v>-30.599999999999998</v>
      </c>
      <c r="N142">
        <f>(Tabla13[[#This Row],[Dato]]-106.3125)</f>
        <v>33.6875</v>
      </c>
      <c r="O142">
        <f>(Tabla13[[#This Row],[g-media]]^2)</f>
        <v>1134.84765625</v>
      </c>
      <c r="P142">
        <f>(Tabla13[[#This Row],[(g-media)^2]]*Tabla13[[#This Row],[Expansion]])</f>
        <v>-34726.338281249999</v>
      </c>
    </row>
    <row r="143" spans="11:16" x14ac:dyDescent="0.25">
      <c r="K143">
        <v>141</v>
      </c>
      <c r="L143">
        <v>2</v>
      </c>
      <c r="M143">
        <f t="shared" si="2"/>
        <v>-30.599999999999998</v>
      </c>
      <c r="N143">
        <f>(Tabla13[[#This Row],[Dato]]-106.3125)</f>
        <v>34.6875</v>
      </c>
      <c r="O143">
        <f>(Tabla13[[#This Row],[g-media]]^2)</f>
        <v>1203.22265625</v>
      </c>
      <c r="P143">
        <f>(Tabla13[[#This Row],[(g-media)^2]]*Tabla13[[#This Row],[Expansion]])</f>
        <v>-36818.61328125</v>
      </c>
    </row>
    <row r="144" spans="11:16" x14ac:dyDescent="0.25">
      <c r="K144">
        <v>142</v>
      </c>
      <c r="L144">
        <v>1</v>
      </c>
      <c r="M144">
        <f t="shared" si="2"/>
        <v>-30.599999999999998</v>
      </c>
      <c r="N144">
        <f>(Tabla13[[#This Row],[Dato]]-106.3125)</f>
        <v>35.6875</v>
      </c>
      <c r="O144">
        <f>(Tabla13[[#This Row],[g-media]]^2)</f>
        <v>1273.59765625</v>
      </c>
      <c r="P144">
        <f>(Tabla13[[#This Row],[(g-media)^2]]*Tabla13[[#This Row],[Expansion]])</f>
        <v>-38972.088281249999</v>
      </c>
    </row>
    <row r="145" spans="11:16" x14ac:dyDescent="0.25">
      <c r="K145">
        <v>143</v>
      </c>
      <c r="L145">
        <v>0</v>
      </c>
      <c r="M145">
        <f t="shared" si="2"/>
        <v>-30.599999999999998</v>
      </c>
      <c r="N145">
        <f>(Tabla13[[#This Row],[Dato]]-106.3125)</f>
        <v>36.6875</v>
      </c>
      <c r="O145">
        <f>(Tabla13[[#This Row],[g-media]]^2)</f>
        <v>1345.97265625</v>
      </c>
      <c r="P145">
        <f>(Tabla13[[#This Row],[(g-media)^2]]*Tabla13[[#This Row],[Expansion]])</f>
        <v>-41186.763281249994</v>
      </c>
    </row>
    <row r="146" spans="11:16" x14ac:dyDescent="0.25">
      <c r="K146">
        <v>144</v>
      </c>
      <c r="L146">
        <v>0</v>
      </c>
      <c r="M146">
        <f t="shared" si="2"/>
        <v>-30.599999999999998</v>
      </c>
      <c r="N146">
        <f>(Tabla13[[#This Row],[Dato]]-106.3125)</f>
        <v>37.6875</v>
      </c>
      <c r="O146">
        <f>(Tabla13[[#This Row],[g-media]]^2)</f>
        <v>1420.34765625</v>
      </c>
      <c r="P146">
        <f>(Tabla13[[#This Row],[(g-media)^2]]*Tabla13[[#This Row],[Expansion]])</f>
        <v>-43462.638281249994</v>
      </c>
    </row>
    <row r="147" spans="11:16" x14ac:dyDescent="0.25">
      <c r="K147">
        <v>145</v>
      </c>
      <c r="L147">
        <v>0</v>
      </c>
      <c r="M147">
        <f t="shared" si="2"/>
        <v>-30.599999999999998</v>
      </c>
      <c r="N147">
        <f>(Tabla13[[#This Row],[Dato]]-106.3125)</f>
        <v>38.6875</v>
      </c>
      <c r="O147">
        <f>(Tabla13[[#This Row],[g-media]]^2)</f>
        <v>1496.72265625</v>
      </c>
      <c r="P147">
        <f>(Tabla13[[#This Row],[(g-media)^2]]*Tabla13[[#This Row],[Expansion]])</f>
        <v>-45799.713281249999</v>
      </c>
    </row>
    <row r="148" spans="11:16" x14ac:dyDescent="0.25">
      <c r="K148">
        <v>146</v>
      </c>
      <c r="L148">
        <v>0</v>
      </c>
      <c r="M148">
        <f t="shared" si="2"/>
        <v>-30.599999999999998</v>
      </c>
      <c r="N148">
        <f>(Tabla13[[#This Row],[Dato]]-106.3125)</f>
        <v>39.6875</v>
      </c>
      <c r="O148">
        <f>(Tabla13[[#This Row],[g-media]]^2)</f>
        <v>1575.09765625</v>
      </c>
      <c r="P148">
        <f>(Tabla13[[#This Row],[(g-media)^2]]*Tabla13[[#This Row],[Expansion]])</f>
        <v>-48197.98828125</v>
      </c>
    </row>
    <row r="149" spans="11:16" x14ac:dyDescent="0.25">
      <c r="K149">
        <v>147</v>
      </c>
      <c r="L149">
        <v>0</v>
      </c>
      <c r="M149">
        <f t="shared" si="2"/>
        <v>-30.599999999999998</v>
      </c>
      <c r="N149">
        <f>(Tabla13[[#This Row],[Dato]]-106.3125)</f>
        <v>40.6875</v>
      </c>
      <c r="O149">
        <f>(Tabla13[[#This Row],[g-media]]^2)</f>
        <v>1655.47265625</v>
      </c>
      <c r="P149">
        <f>(Tabla13[[#This Row],[(g-media)^2]]*Tabla13[[#This Row],[Expansion]])</f>
        <v>-50657.463281249999</v>
      </c>
    </row>
    <row r="150" spans="11:16" x14ac:dyDescent="0.25">
      <c r="K150">
        <v>148</v>
      </c>
      <c r="L150">
        <v>0</v>
      </c>
      <c r="M150">
        <f t="shared" si="2"/>
        <v>-30.599999999999998</v>
      </c>
      <c r="N150">
        <f>(Tabla13[[#This Row],[Dato]]-106.3125)</f>
        <v>41.6875</v>
      </c>
      <c r="O150">
        <f>(Tabla13[[#This Row],[g-media]]^2)</f>
        <v>1737.84765625</v>
      </c>
      <c r="P150">
        <f>(Tabla13[[#This Row],[(g-media)^2]]*Tabla13[[#This Row],[Expansion]])</f>
        <v>-53178.138281249994</v>
      </c>
    </row>
    <row r="151" spans="11:16" x14ac:dyDescent="0.25">
      <c r="K151">
        <v>149</v>
      </c>
      <c r="L151">
        <v>1</v>
      </c>
      <c r="M151">
        <f t="shared" si="2"/>
        <v>-30.599999999999998</v>
      </c>
      <c r="N151">
        <f>(Tabla13[[#This Row],[Dato]]-106.3125)</f>
        <v>42.6875</v>
      </c>
      <c r="O151">
        <f>(Tabla13[[#This Row],[g-media]]^2)</f>
        <v>1822.22265625</v>
      </c>
      <c r="P151">
        <f>(Tabla13[[#This Row],[(g-media)^2]]*Tabla13[[#This Row],[Expansion]])</f>
        <v>-55760.013281249994</v>
      </c>
    </row>
    <row r="152" spans="11:16" x14ac:dyDescent="0.25">
      <c r="K152">
        <v>150</v>
      </c>
      <c r="L152">
        <v>0</v>
      </c>
      <c r="M152">
        <f t="shared" si="2"/>
        <v>-30.599999999999998</v>
      </c>
      <c r="N152">
        <f>(Tabla13[[#This Row],[Dato]]-106.3125)</f>
        <v>43.6875</v>
      </c>
      <c r="O152">
        <f>(Tabla13[[#This Row],[g-media]]^2)</f>
        <v>1908.59765625</v>
      </c>
      <c r="P152">
        <f>(Tabla13[[#This Row],[(g-media)^2]]*Tabla13[[#This Row],[Expansion]])</f>
        <v>-58403.088281249999</v>
      </c>
    </row>
    <row r="153" spans="11:16" x14ac:dyDescent="0.25">
      <c r="K153">
        <v>151</v>
      </c>
      <c r="L153">
        <v>1</v>
      </c>
      <c r="M153">
        <f t="shared" si="2"/>
        <v>-30.599999999999998</v>
      </c>
      <c r="N153">
        <f>(Tabla13[[#This Row],[Dato]]-106.3125)</f>
        <v>44.6875</v>
      </c>
      <c r="O153">
        <f>(Tabla13[[#This Row],[g-media]]^2)</f>
        <v>1996.97265625</v>
      </c>
      <c r="P153">
        <f>(Tabla13[[#This Row],[(g-media)^2]]*Tabla13[[#This Row],[Expansion]])</f>
        <v>-61107.363281249993</v>
      </c>
    </row>
    <row r="154" spans="11:16" x14ac:dyDescent="0.25">
      <c r="K154">
        <v>152</v>
      </c>
      <c r="L154">
        <v>0</v>
      </c>
      <c r="M154">
        <f t="shared" si="2"/>
        <v>-30.599999999999998</v>
      </c>
      <c r="N154">
        <f>(Tabla13[[#This Row],[Dato]]-106.3125)</f>
        <v>45.6875</v>
      </c>
      <c r="O154">
        <f>(Tabla13[[#This Row],[g-media]]^2)</f>
        <v>2087.34765625</v>
      </c>
      <c r="P154">
        <f>(Tabla13[[#This Row],[(g-media)^2]]*Tabla13[[#This Row],[Expansion]])</f>
        <v>-63872.838281249999</v>
      </c>
    </row>
    <row r="155" spans="11:16" x14ac:dyDescent="0.25">
      <c r="K155">
        <v>153</v>
      </c>
      <c r="L155">
        <v>0</v>
      </c>
      <c r="M155">
        <f t="shared" si="2"/>
        <v>-30.599999999999998</v>
      </c>
      <c r="N155">
        <f>(Tabla13[[#This Row],[Dato]]-106.3125)</f>
        <v>46.6875</v>
      </c>
      <c r="O155">
        <f>(Tabla13[[#This Row],[g-media]]^2)</f>
        <v>2179.72265625</v>
      </c>
      <c r="P155">
        <f>(Tabla13[[#This Row],[(g-media)^2]]*Tabla13[[#This Row],[Expansion]])</f>
        <v>-66699.513281249994</v>
      </c>
    </row>
    <row r="156" spans="11:16" x14ac:dyDescent="0.25">
      <c r="K156">
        <v>154</v>
      </c>
      <c r="L156">
        <v>0</v>
      </c>
      <c r="M156">
        <f t="shared" si="2"/>
        <v>-30.599999999999998</v>
      </c>
      <c r="N156">
        <f>(Tabla13[[#This Row],[Dato]]-106.3125)</f>
        <v>47.6875</v>
      </c>
      <c r="O156">
        <f>(Tabla13[[#This Row],[g-media]]^2)</f>
        <v>2274.09765625</v>
      </c>
      <c r="P156">
        <f>(Tabla13[[#This Row],[(g-media)^2]]*Tabla13[[#This Row],[Expansion]])</f>
        <v>-69587.388281249994</v>
      </c>
    </row>
    <row r="157" spans="11:16" x14ac:dyDescent="0.25">
      <c r="K157">
        <v>155</v>
      </c>
      <c r="L157">
        <v>0</v>
      </c>
      <c r="M157">
        <f t="shared" si="2"/>
        <v>-30.599999999999998</v>
      </c>
      <c r="N157">
        <f>(Tabla13[[#This Row],[Dato]]-106.3125)</f>
        <v>48.6875</v>
      </c>
      <c r="O157">
        <f>(Tabla13[[#This Row],[g-media]]^2)</f>
        <v>2370.47265625</v>
      </c>
      <c r="P157">
        <f>(Tabla13[[#This Row],[(g-media)^2]]*Tabla13[[#This Row],[Expansion]])</f>
        <v>-72536.463281249991</v>
      </c>
    </row>
    <row r="158" spans="11:16" x14ac:dyDescent="0.25">
      <c r="K158">
        <v>156</v>
      </c>
      <c r="L158">
        <v>0</v>
      </c>
      <c r="M158">
        <f t="shared" si="2"/>
        <v>-30.599999999999998</v>
      </c>
      <c r="N158">
        <f>(Tabla13[[#This Row],[Dato]]-106.3125)</f>
        <v>49.6875</v>
      </c>
      <c r="O158">
        <f>(Tabla13[[#This Row],[g-media]]^2)</f>
        <v>2468.84765625</v>
      </c>
      <c r="P158">
        <f>(Tabla13[[#This Row],[(g-media)^2]]*Tabla13[[#This Row],[Expansion]])</f>
        <v>-75546.73828125</v>
      </c>
    </row>
    <row r="159" spans="11:16" x14ac:dyDescent="0.25">
      <c r="K159">
        <v>157</v>
      </c>
      <c r="L159">
        <v>0</v>
      </c>
      <c r="M159">
        <f t="shared" si="2"/>
        <v>-30.599999999999998</v>
      </c>
      <c r="N159">
        <f>(Tabla13[[#This Row],[Dato]]-106.3125)</f>
        <v>50.6875</v>
      </c>
      <c r="O159">
        <f>(Tabla13[[#This Row],[g-media]]^2)</f>
        <v>2569.22265625</v>
      </c>
      <c r="P159">
        <f>(Tabla13[[#This Row],[(g-media)^2]]*Tabla13[[#This Row],[Expansion]])</f>
        <v>-78618.213281249991</v>
      </c>
    </row>
    <row r="160" spans="11:16" x14ac:dyDescent="0.25">
      <c r="K160">
        <v>158</v>
      </c>
      <c r="L160">
        <v>1</v>
      </c>
      <c r="M160">
        <f t="shared" si="2"/>
        <v>-30.599999999999998</v>
      </c>
      <c r="N160">
        <f>(Tabla13[[#This Row],[Dato]]-106.3125)</f>
        <v>51.6875</v>
      </c>
      <c r="O160">
        <f>(Tabla13[[#This Row],[g-media]]^2)</f>
        <v>2671.59765625</v>
      </c>
      <c r="P160">
        <f>(Tabla13[[#This Row],[(g-media)^2]]*Tabla13[[#This Row],[Expansion]])</f>
        <v>-81750.888281249994</v>
      </c>
    </row>
    <row r="161" spans="11:16" x14ac:dyDescent="0.25">
      <c r="K161">
        <v>159</v>
      </c>
      <c r="L161">
        <v>2</v>
      </c>
      <c r="M161">
        <f t="shared" si="2"/>
        <v>-30.599999999999998</v>
      </c>
      <c r="N161">
        <f>(Tabla13[[#This Row],[Dato]]-106.3125)</f>
        <v>52.6875</v>
      </c>
      <c r="O161">
        <f>(Tabla13[[#This Row],[g-media]]^2)</f>
        <v>2775.97265625</v>
      </c>
      <c r="P161">
        <f>(Tabla13[[#This Row],[(g-media)^2]]*Tabla13[[#This Row],[Expansion]])</f>
        <v>-84944.763281249994</v>
      </c>
    </row>
    <row r="162" spans="11:16" x14ac:dyDescent="0.25">
      <c r="K162">
        <v>160</v>
      </c>
      <c r="L162">
        <v>0</v>
      </c>
      <c r="M162">
        <f t="shared" si="2"/>
        <v>-30.599999999999998</v>
      </c>
      <c r="N162">
        <f>(Tabla13[[#This Row],[Dato]]-106.3125)</f>
        <v>53.6875</v>
      </c>
      <c r="O162">
        <f>(Tabla13[[#This Row],[g-media]]^2)</f>
        <v>2882.34765625</v>
      </c>
      <c r="P162">
        <f>(Tabla13[[#This Row],[(g-media)^2]]*Tabla13[[#This Row],[Expansion]])</f>
        <v>-88199.838281249991</v>
      </c>
    </row>
    <row r="163" spans="11:16" x14ac:dyDescent="0.25">
      <c r="K163">
        <v>161</v>
      </c>
      <c r="L163">
        <v>1</v>
      </c>
      <c r="M163">
        <f t="shared" si="2"/>
        <v>-30.599999999999998</v>
      </c>
      <c r="N163">
        <f>(Tabla13[[#This Row],[Dato]]-106.3125)</f>
        <v>54.6875</v>
      </c>
      <c r="O163">
        <f>(Tabla13[[#This Row],[g-media]]^2)</f>
        <v>2990.72265625</v>
      </c>
      <c r="P163">
        <f>(Tabla13[[#This Row],[(g-media)^2]]*Tabla13[[#This Row],[Expansion]])</f>
        <v>-91516.11328125</v>
      </c>
    </row>
    <row r="164" spans="11:16" x14ac:dyDescent="0.25">
      <c r="K164">
        <v>162</v>
      </c>
      <c r="L164">
        <v>0</v>
      </c>
      <c r="M164">
        <f t="shared" si="2"/>
        <v>-30.599999999999998</v>
      </c>
      <c r="N164">
        <f>(Tabla13[[#This Row],[Dato]]-106.3125)</f>
        <v>55.6875</v>
      </c>
      <c r="O164">
        <f>(Tabla13[[#This Row],[g-media]]^2)</f>
        <v>3101.09765625</v>
      </c>
      <c r="P164">
        <f>(Tabla13[[#This Row],[(g-media)^2]]*Tabla13[[#This Row],[Expansion]])</f>
        <v>-94893.588281249991</v>
      </c>
    </row>
    <row r="165" spans="11:16" x14ac:dyDescent="0.25">
      <c r="K165">
        <v>163</v>
      </c>
      <c r="L165">
        <v>0</v>
      </c>
      <c r="M165">
        <f t="shared" si="2"/>
        <v>-30.599999999999998</v>
      </c>
      <c r="N165">
        <f>(Tabla13[[#This Row],[Dato]]-106.3125)</f>
        <v>56.6875</v>
      </c>
      <c r="O165">
        <f>(Tabla13[[#This Row],[g-media]]^2)</f>
        <v>3213.47265625</v>
      </c>
      <c r="P165">
        <f>(Tabla13[[#This Row],[(g-media)^2]]*Tabla13[[#This Row],[Expansion]])</f>
        <v>-98332.263281249994</v>
      </c>
    </row>
    <row r="166" spans="11:16" x14ac:dyDescent="0.25">
      <c r="K166">
        <v>164</v>
      </c>
      <c r="L166">
        <v>0</v>
      </c>
      <c r="M166">
        <f t="shared" si="2"/>
        <v>-30.599999999999998</v>
      </c>
      <c r="N166">
        <f>(Tabla13[[#This Row],[Dato]]-106.3125)</f>
        <v>57.6875</v>
      </c>
      <c r="O166">
        <f>(Tabla13[[#This Row],[g-media]]^2)</f>
        <v>3327.84765625</v>
      </c>
      <c r="P166">
        <f>(Tabla13[[#This Row],[(g-media)^2]]*Tabla13[[#This Row],[Expansion]])</f>
        <v>-101832.13828124999</v>
      </c>
    </row>
    <row r="167" spans="11:16" x14ac:dyDescent="0.25">
      <c r="K167">
        <v>165</v>
      </c>
      <c r="L167">
        <v>0</v>
      </c>
      <c r="M167">
        <f t="shared" si="2"/>
        <v>-30.599999999999998</v>
      </c>
      <c r="N167">
        <f>(Tabla13[[#This Row],[Dato]]-106.3125)</f>
        <v>58.6875</v>
      </c>
      <c r="O167">
        <f>(Tabla13[[#This Row],[g-media]]^2)</f>
        <v>3444.22265625</v>
      </c>
      <c r="P167">
        <f>(Tabla13[[#This Row],[(g-media)^2]]*Tabla13[[#This Row],[Expansion]])</f>
        <v>-105393.21328124999</v>
      </c>
    </row>
    <row r="168" spans="11:16" x14ac:dyDescent="0.25">
      <c r="K168">
        <v>166</v>
      </c>
      <c r="L168">
        <v>0</v>
      </c>
      <c r="M168">
        <f t="shared" si="2"/>
        <v>-30.599999999999998</v>
      </c>
      <c r="N168">
        <f>(Tabla13[[#This Row],[Dato]]-106.3125)</f>
        <v>59.6875</v>
      </c>
      <c r="O168">
        <f>(Tabla13[[#This Row],[g-media]]^2)</f>
        <v>3562.59765625</v>
      </c>
      <c r="P168">
        <f>(Tabla13[[#This Row],[(g-media)^2]]*Tabla13[[#This Row],[Expansion]])</f>
        <v>-109015.48828124999</v>
      </c>
    </row>
    <row r="169" spans="11:16" x14ac:dyDescent="0.25">
      <c r="K169">
        <v>167</v>
      </c>
      <c r="L169">
        <v>2</v>
      </c>
      <c r="M169">
        <f t="shared" si="2"/>
        <v>-30.599999999999998</v>
      </c>
      <c r="N169">
        <f>(Tabla13[[#This Row],[Dato]]-106.3125)</f>
        <v>60.6875</v>
      </c>
      <c r="O169">
        <f>(Tabla13[[#This Row],[g-media]]^2)</f>
        <v>3682.97265625</v>
      </c>
      <c r="P169">
        <f>(Tabla13[[#This Row],[(g-media)^2]]*Tabla13[[#This Row],[Expansion]])</f>
        <v>-112698.96328124999</v>
      </c>
    </row>
    <row r="170" spans="11:16" x14ac:dyDescent="0.25">
      <c r="K170">
        <v>168</v>
      </c>
      <c r="L170">
        <v>1</v>
      </c>
      <c r="M170">
        <f t="shared" si="2"/>
        <v>-30.599999999999998</v>
      </c>
      <c r="N170">
        <f>(Tabla13[[#This Row],[Dato]]-106.3125)</f>
        <v>61.6875</v>
      </c>
      <c r="O170">
        <f>(Tabla13[[#This Row],[g-media]]^2)</f>
        <v>3805.34765625</v>
      </c>
      <c r="P170">
        <f>(Tabla13[[#This Row],[(g-media)^2]]*Tabla13[[#This Row],[Expansion]])</f>
        <v>-116443.63828124999</v>
      </c>
    </row>
    <row r="171" spans="11:16" x14ac:dyDescent="0.25">
      <c r="K171">
        <v>169</v>
      </c>
      <c r="L171">
        <v>0</v>
      </c>
      <c r="M171">
        <f t="shared" si="2"/>
        <v>-30.599999999999998</v>
      </c>
      <c r="N171">
        <f>(Tabla13[[#This Row],[Dato]]-106.3125)</f>
        <v>62.6875</v>
      </c>
      <c r="O171">
        <f>(Tabla13[[#This Row],[g-media]]^2)</f>
        <v>3929.72265625</v>
      </c>
      <c r="P171">
        <f>(Tabla13[[#This Row],[(g-media)^2]]*Tabla13[[#This Row],[Expansion]])</f>
        <v>-120249.51328124999</v>
      </c>
    </row>
    <row r="172" spans="11:16" x14ac:dyDescent="0.25">
      <c r="K172">
        <v>170</v>
      </c>
      <c r="L172">
        <v>0</v>
      </c>
      <c r="M172">
        <f t="shared" si="2"/>
        <v>-30.599999999999998</v>
      </c>
      <c r="N172">
        <f>(Tabla13[[#This Row],[Dato]]-106.3125)</f>
        <v>63.6875</v>
      </c>
      <c r="O172">
        <f>(Tabla13[[#This Row],[g-media]]^2)</f>
        <v>4056.09765625</v>
      </c>
      <c r="P172">
        <f>(Tabla13[[#This Row],[(g-media)^2]]*Tabla13[[#This Row],[Expansion]])</f>
        <v>-124116.58828124999</v>
      </c>
    </row>
    <row r="173" spans="11:16" x14ac:dyDescent="0.25">
      <c r="K173">
        <v>171</v>
      </c>
      <c r="L173">
        <v>0</v>
      </c>
      <c r="M173">
        <f t="shared" si="2"/>
        <v>-30.599999999999998</v>
      </c>
      <c r="N173">
        <f>(Tabla13[[#This Row],[Dato]]-106.3125)</f>
        <v>64.6875</v>
      </c>
      <c r="O173">
        <f>(Tabla13[[#This Row],[g-media]]^2)</f>
        <v>4184.47265625</v>
      </c>
      <c r="P173">
        <f>(Tabla13[[#This Row],[(g-media)^2]]*Tabla13[[#This Row],[Expansion]])</f>
        <v>-128044.86328124999</v>
      </c>
    </row>
    <row r="174" spans="11:16" x14ac:dyDescent="0.25">
      <c r="K174">
        <v>172</v>
      </c>
      <c r="L174">
        <v>1</v>
      </c>
      <c r="M174">
        <f t="shared" si="2"/>
        <v>-30.599999999999998</v>
      </c>
      <c r="N174">
        <f>(Tabla13[[#This Row],[Dato]]-106.3125)</f>
        <v>65.6875</v>
      </c>
      <c r="O174">
        <f>(Tabla13[[#This Row],[g-media]]^2)</f>
        <v>4314.84765625</v>
      </c>
      <c r="P174">
        <f>(Tabla13[[#This Row],[(g-media)^2]]*Tabla13[[#This Row],[Expansion]])</f>
        <v>-132034.33828124998</v>
      </c>
    </row>
    <row r="175" spans="11:16" x14ac:dyDescent="0.25">
      <c r="K175">
        <v>173</v>
      </c>
      <c r="L175">
        <v>0</v>
      </c>
      <c r="M175">
        <f t="shared" si="2"/>
        <v>-30.599999999999998</v>
      </c>
      <c r="N175">
        <f>(Tabla13[[#This Row],[Dato]]-106.3125)</f>
        <v>66.6875</v>
      </c>
      <c r="O175">
        <f>(Tabla13[[#This Row],[g-media]]^2)</f>
        <v>4447.22265625</v>
      </c>
      <c r="P175">
        <f>(Tabla13[[#This Row],[(g-media)^2]]*Tabla13[[#This Row],[Expansion]])</f>
        <v>-136085.01328124999</v>
      </c>
    </row>
    <row r="176" spans="11:16" x14ac:dyDescent="0.25">
      <c r="K176">
        <v>174</v>
      </c>
      <c r="L176">
        <v>0</v>
      </c>
      <c r="M176">
        <f t="shared" si="2"/>
        <v>-30.599999999999998</v>
      </c>
      <c r="N176">
        <f>(Tabla13[[#This Row],[Dato]]-106.3125)</f>
        <v>67.6875</v>
      </c>
      <c r="O176">
        <f>(Tabla13[[#This Row],[g-media]]^2)</f>
        <v>4581.59765625</v>
      </c>
      <c r="P176">
        <f>(Tabla13[[#This Row],[(g-media)^2]]*Tabla13[[#This Row],[Expansion]])</f>
        <v>-140196.88828124999</v>
      </c>
    </row>
    <row r="177" spans="11:16" x14ac:dyDescent="0.25">
      <c r="K177">
        <v>175</v>
      </c>
      <c r="L177">
        <v>0</v>
      </c>
      <c r="M177">
        <f t="shared" si="2"/>
        <v>-30.599999999999998</v>
      </c>
      <c r="N177">
        <f>(Tabla13[[#This Row],[Dato]]-106.3125)</f>
        <v>68.6875</v>
      </c>
      <c r="O177">
        <f>(Tabla13[[#This Row],[g-media]]^2)</f>
        <v>4717.97265625</v>
      </c>
      <c r="P177">
        <f>(Tabla13[[#This Row],[(g-media)^2]]*Tabla13[[#This Row],[Expansion]])</f>
        <v>-144369.96328124998</v>
      </c>
    </row>
    <row r="178" spans="11:16" x14ac:dyDescent="0.25">
      <c r="K178">
        <v>176</v>
      </c>
      <c r="L178">
        <v>0</v>
      </c>
      <c r="M178">
        <f t="shared" si="2"/>
        <v>-30.599999999999998</v>
      </c>
      <c r="N178">
        <f>(Tabla13[[#This Row],[Dato]]-106.3125)</f>
        <v>69.6875</v>
      </c>
      <c r="O178">
        <f>(Tabla13[[#This Row],[g-media]]^2)</f>
        <v>4856.34765625</v>
      </c>
      <c r="P178">
        <f>(Tabla13[[#This Row],[(g-media)^2]]*Tabla13[[#This Row],[Expansion]])</f>
        <v>-148604.23828125</v>
      </c>
    </row>
    <row r="179" spans="11:16" x14ac:dyDescent="0.25">
      <c r="K179">
        <v>177</v>
      </c>
      <c r="L179">
        <v>0</v>
      </c>
      <c r="M179">
        <f t="shared" si="2"/>
        <v>-30.599999999999998</v>
      </c>
      <c r="N179">
        <f>(Tabla13[[#This Row],[Dato]]-106.3125)</f>
        <v>70.6875</v>
      </c>
      <c r="O179">
        <f>(Tabla13[[#This Row],[g-media]]^2)</f>
        <v>4996.72265625</v>
      </c>
      <c r="P179">
        <f>(Tabla13[[#This Row],[(g-media)^2]]*Tabla13[[#This Row],[Expansion]])</f>
        <v>-152899.71328124998</v>
      </c>
    </row>
    <row r="180" spans="11:16" x14ac:dyDescent="0.25">
      <c r="K180">
        <v>178</v>
      </c>
      <c r="L180">
        <v>0</v>
      </c>
      <c r="M180">
        <f t="shared" si="2"/>
        <v>-30.599999999999998</v>
      </c>
      <c r="N180">
        <f>(Tabla13[[#This Row],[Dato]]-106.3125)</f>
        <v>71.6875</v>
      </c>
      <c r="O180">
        <f>(Tabla13[[#This Row],[g-media]]^2)</f>
        <v>5139.09765625</v>
      </c>
      <c r="P180">
        <f>(Tabla13[[#This Row],[(g-media)^2]]*Tabla13[[#This Row],[Expansion]])</f>
        <v>-157256.38828124999</v>
      </c>
    </row>
    <row r="181" spans="11:16" x14ac:dyDescent="0.25">
      <c r="K181">
        <v>179</v>
      </c>
      <c r="L181">
        <v>0</v>
      </c>
      <c r="M181">
        <f t="shared" si="2"/>
        <v>-30.599999999999998</v>
      </c>
      <c r="N181">
        <f>(Tabla13[[#This Row],[Dato]]-106.3125)</f>
        <v>72.6875</v>
      </c>
      <c r="O181">
        <f>(Tabla13[[#This Row],[g-media]]^2)</f>
        <v>5283.47265625</v>
      </c>
      <c r="P181">
        <f>(Tabla13[[#This Row],[(g-media)^2]]*Tabla13[[#This Row],[Expansion]])</f>
        <v>-161674.26328124999</v>
      </c>
    </row>
    <row r="182" spans="11:16" x14ac:dyDescent="0.25">
      <c r="K182">
        <v>180</v>
      </c>
      <c r="L182">
        <v>0</v>
      </c>
      <c r="M182">
        <f t="shared" si="2"/>
        <v>-30.599999999999998</v>
      </c>
      <c r="N182">
        <f>(Tabla13[[#This Row],[Dato]]-106.3125)</f>
        <v>73.6875</v>
      </c>
      <c r="O182">
        <f>(Tabla13[[#This Row],[g-media]]^2)</f>
        <v>5429.84765625</v>
      </c>
      <c r="P182">
        <f>(Tabla13[[#This Row],[(g-media)^2]]*Tabla13[[#This Row],[Expansion]])</f>
        <v>-166153.33828124998</v>
      </c>
    </row>
    <row r="183" spans="11:16" x14ac:dyDescent="0.25">
      <c r="K183">
        <v>181</v>
      </c>
      <c r="L183">
        <v>0</v>
      </c>
      <c r="M183">
        <f t="shared" si="2"/>
        <v>-30.599999999999998</v>
      </c>
      <c r="N183">
        <f>(Tabla13[[#This Row],[Dato]]-106.3125)</f>
        <v>74.6875</v>
      </c>
      <c r="O183">
        <f>(Tabla13[[#This Row],[g-media]]^2)</f>
        <v>5578.22265625</v>
      </c>
      <c r="P183">
        <f>(Tabla13[[#This Row],[(g-media)^2]]*Tabla13[[#This Row],[Expansion]])</f>
        <v>-170693.61328125</v>
      </c>
    </row>
    <row r="184" spans="11:16" x14ac:dyDescent="0.25">
      <c r="K184">
        <v>182</v>
      </c>
      <c r="L184">
        <v>0</v>
      </c>
      <c r="M184">
        <f t="shared" si="2"/>
        <v>-30.599999999999998</v>
      </c>
      <c r="N184">
        <f>(Tabla13[[#This Row],[Dato]]-106.3125)</f>
        <v>75.6875</v>
      </c>
      <c r="O184">
        <f>(Tabla13[[#This Row],[g-media]]^2)</f>
        <v>5728.59765625</v>
      </c>
      <c r="P184">
        <f>(Tabla13[[#This Row],[(g-media)^2]]*Tabla13[[#This Row],[Expansion]])</f>
        <v>-175295.08828124998</v>
      </c>
    </row>
    <row r="185" spans="11:16" x14ac:dyDescent="0.25">
      <c r="K185">
        <v>183</v>
      </c>
      <c r="L185">
        <v>0</v>
      </c>
      <c r="M185">
        <f t="shared" si="2"/>
        <v>-30.599999999999998</v>
      </c>
      <c r="N185">
        <f>(Tabla13[[#This Row],[Dato]]-106.3125)</f>
        <v>76.6875</v>
      </c>
      <c r="O185">
        <f>(Tabla13[[#This Row],[g-media]]^2)</f>
        <v>5880.97265625</v>
      </c>
      <c r="P185">
        <f>(Tabla13[[#This Row],[(g-media)^2]]*Tabla13[[#This Row],[Expansion]])</f>
        <v>-179957.76328124999</v>
      </c>
    </row>
    <row r="186" spans="11:16" x14ac:dyDescent="0.25">
      <c r="K186">
        <v>184</v>
      </c>
      <c r="L186">
        <v>0</v>
      </c>
      <c r="M186">
        <f t="shared" si="2"/>
        <v>-30.599999999999998</v>
      </c>
      <c r="N186">
        <f>(Tabla13[[#This Row],[Dato]]-106.3125)</f>
        <v>77.6875</v>
      </c>
      <c r="O186">
        <f>(Tabla13[[#This Row],[g-media]]^2)</f>
        <v>6035.34765625</v>
      </c>
      <c r="P186">
        <f>(Tabla13[[#This Row],[(g-media)^2]]*Tabla13[[#This Row],[Expansion]])</f>
        <v>-184681.63828124999</v>
      </c>
    </row>
    <row r="187" spans="11:16" x14ac:dyDescent="0.25">
      <c r="K187">
        <v>185</v>
      </c>
      <c r="L187">
        <v>0</v>
      </c>
      <c r="M187">
        <f t="shared" si="2"/>
        <v>-30.599999999999998</v>
      </c>
      <c r="N187">
        <f>(Tabla13[[#This Row],[Dato]]-106.3125)</f>
        <v>78.6875</v>
      </c>
      <c r="O187">
        <f>(Tabla13[[#This Row],[g-media]]^2)</f>
        <v>6191.72265625</v>
      </c>
      <c r="P187">
        <f>(Tabla13[[#This Row],[(g-media)^2]]*Tabla13[[#This Row],[Expansion]])</f>
        <v>-189466.71328124998</v>
      </c>
    </row>
    <row r="188" spans="11:16" x14ac:dyDescent="0.25">
      <c r="K188">
        <v>186</v>
      </c>
      <c r="L188">
        <v>0</v>
      </c>
      <c r="M188">
        <f t="shared" si="2"/>
        <v>-30.599999999999998</v>
      </c>
      <c r="N188">
        <f>(Tabla13[[#This Row],[Dato]]-106.3125)</f>
        <v>79.6875</v>
      </c>
      <c r="O188">
        <f>(Tabla13[[#This Row],[g-media]]^2)</f>
        <v>6350.09765625</v>
      </c>
      <c r="P188">
        <f>(Tabla13[[#This Row],[(g-media)^2]]*Tabla13[[#This Row],[Expansion]])</f>
        <v>-194312.98828125</v>
      </c>
    </row>
    <row r="189" spans="11:16" x14ac:dyDescent="0.25">
      <c r="K189">
        <v>187</v>
      </c>
      <c r="L189">
        <v>0</v>
      </c>
      <c r="M189">
        <f t="shared" si="2"/>
        <v>-30.599999999999998</v>
      </c>
      <c r="N189">
        <f>(Tabla13[[#This Row],[Dato]]-106.3125)</f>
        <v>80.6875</v>
      </c>
      <c r="O189">
        <f>(Tabla13[[#This Row],[g-media]]^2)</f>
        <v>6510.47265625</v>
      </c>
      <c r="P189">
        <f>(Tabla13[[#This Row],[(g-media)^2]]*Tabla13[[#This Row],[Expansion]])</f>
        <v>-199220.46328124998</v>
      </c>
    </row>
    <row r="190" spans="11:16" x14ac:dyDescent="0.25">
      <c r="K190">
        <v>188</v>
      </c>
      <c r="L190">
        <v>0</v>
      </c>
      <c r="M190">
        <f t="shared" si="2"/>
        <v>-30.599999999999998</v>
      </c>
      <c r="N190">
        <f>(Tabla13[[#This Row],[Dato]]-106.3125)</f>
        <v>81.6875</v>
      </c>
      <c r="O190">
        <f>(Tabla13[[#This Row],[g-media]]^2)</f>
        <v>6672.84765625</v>
      </c>
      <c r="P190">
        <f>(Tabla13[[#This Row],[(g-media)^2]]*Tabla13[[#This Row],[Expansion]])</f>
        <v>-204189.13828124999</v>
      </c>
    </row>
    <row r="191" spans="11:16" x14ac:dyDescent="0.25">
      <c r="K191">
        <v>189</v>
      </c>
      <c r="L191">
        <v>0</v>
      </c>
      <c r="M191">
        <f t="shared" si="2"/>
        <v>-30.599999999999998</v>
      </c>
      <c r="N191">
        <f>(Tabla13[[#This Row],[Dato]]-106.3125)</f>
        <v>82.6875</v>
      </c>
      <c r="O191">
        <f>(Tabla13[[#This Row],[g-media]]^2)</f>
        <v>6837.22265625</v>
      </c>
      <c r="P191">
        <f>(Tabla13[[#This Row],[(g-media)^2]]*Tabla13[[#This Row],[Expansion]])</f>
        <v>-209219.01328124999</v>
      </c>
    </row>
    <row r="192" spans="11:16" x14ac:dyDescent="0.25">
      <c r="K192">
        <v>190</v>
      </c>
      <c r="L192">
        <v>0</v>
      </c>
      <c r="M192">
        <f t="shared" si="2"/>
        <v>-30.599999999999998</v>
      </c>
      <c r="N192">
        <f>(Tabla13[[#This Row],[Dato]]-106.3125)</f>
        <v>83.6875</v>
      </c>
      <c r="O192">
        <f>(Tabla13[[#This Row],[g-media]]^2)</f>
        <v>7003.59765625</v>
      </c>
      <c r="P192">
        <f>(Tabla13[[#This Row],[(g-media)^2]]*Tabla13[[#This Row],[Expansion]])</f>
        <v>-214310.08828124998</v>
      </c>
    </row>
    <row r="193" spans="11:16" x14ac:dyDescent="0.25">
      <c r="K193">
        <v>191</v>
      </c>
      <c r="L193">
        <v>0</v>
      </c>
      <c r="M193">
        <f t="shared" si="2"/>
        <v>-30.599999999999998</v>
      </c>
      <c r="N193">
        <f>(Tabla13[[#This Row],[Dato]]-106.3125)</f>
        <v>84.6875</v>
      </c>
      <c r="O193">
        <f>(Tabla13[[#This Row],[g-media]]^2)</f>
        <v>7171.97265625</v>
      </c>
      <c r="P193">
        <f>(Tabla13[[#This Row],[(g-media)^2]]*Tabla13[[#This Row],[Expansion]])</f>
        <v>-219462.36328124997</v>
      </c>
    </row>
    <row r="194" spans="11:16" x14ac:dyDescent="0.25">
      <c r="K194">
        <v>192</v>
      </c>
      <c r="L194">
        <v>0</v>
      </c>
      <c r="M194">
        <f t="shared" ref="M194:M257" si="3">((0-12)/(172-72))*255</f>
        <v>-30.599999999999998</v>
      </c>
      <c r="N194">
        <f>(Tabla13[[#This Row],[Dato]]-106.3125)</f>
        <v>85.6875</v>
      </c>
      <c r="O194">
        <f>(Tabla13[[#This Row],[g-media]]^2)</f>
        <v>7342.34765625</v>
      </c>
      <c r="P194">
        <f>(Tabla13[[#This Row],[(g-media)^2]]*Tabla13[[#This Row],[Expansion]])</f>
        <v>-224675.83828124998</v>
      </c>
    </row>
    <row r="195" spans="11:16" x14ac:dyDescent="0.25">
      <c r="K195">
        <v>193</v>
      </c>
      <c r="L195">
        <v>0</v>
      </c>
      <c r="M195">
        <f t="shared" si="3"/>
        <v>-30.599999999999998</v>
      </c>
      <c r="N195">
        <f>(Tabla13[[#This Row],[Dato]]-106.3125)</f>
        <v>86.6875</v>
      </c>
      <c r="O195">
        <f>(Tabla13[[#This Row],[g-media]]^2)</f>
        <v>7514.72265625</v>
      </c>
      <c r="P195">
        <f>(Tabla13[[#This Row],[(g-media)^2]]*Tabla13[[#This Row],[Expansion]])</f>
        <v>-229950.51328124999</v>
      </c>
    </row>
    <row r="196" spans="11:16" x14ac:dyDescent="0.25">
      <c r="K196">
        <v>194</v>
      </c>
      <c r="L196">
        <v>0</v>
      </c>
      <c r="M196">
        <f t="shared" si="3"/>
        <v>-30.599999999999998</v>
      </c>
      <c r="N196">
        <f>(Tabla13[[#This Row],[Dato]]-106.3125)</f>
        <v>87.6875</v>
      </c>
      <c r="O196">
        <f>(Tabla13[[#This Row],[g-media]]^2)</f>
        <v>7689.09765625</v>
      </c>
      <c r="P196">
        <f>(Tabla13[[#This Row],[(g-media)^2]]*Tabla13[[#This Row],[Expansion]])</f>
        <v>-235286.38828124999</v>
      </c>
    </row>
    <row r="197" spans="11:16" x14ac:dyDescent="0.25">
      <c r="K197">
        <v>195</v>
      </c>
      <c r="L197">
        <v>0</v>
      </c>
      <c r="M197">
        <f t="shared" si="3"/>
        <v>-30.599999999999998</v>
      </c>
      <c r="N197">
        <f>(Tabla13[[#This Row],[Dato]]-106.3125)</f>
        <v>88.6875</v>
      </c>
      <c r="O197">
        <f>(Tabla13[[#This Row],[g-media]]^2)</f>
        <v>7865.47265625</v>
      </c>
      <c r="P197">
        <f>(Tabla13[[#This Row],[(g-media)^2]]*Tabla13[[#This Row],[Expansion]])</f>
        <v>-240683.46328124998</v>
      </c>
    </row>
    <row r="198" spans="11:16" x14ac:dyDescent="0.25">
      <c r="K198">
        <v>196</v>
      </c>
      <c r="L198">
        <v>0</v>
      </c>
      <c r="M198">
        <f t="shared" si="3"/>
        <v>-30.599999999999998</v>
      </c>
      <c r="N198">
        <f>(Tabla13[[#This Row],[Dato]]-106.3125)</f>
        <v>89.6875</v>
      </c>
      <c r="O198">
        <f>(Tabla13[[#This Row],[g-media]]^2)</f>
        <v>8043.84765625</v>
      </c>
      <c r="P198">
        <f>(Tabla13[[#This Row],[(g-media)^2]]*Tabla13[[#This Row],[Expansion]])</f>
        <v>-246141.73828124997</v>
      </c>
    </row>
    <row r="199" spans="11:16" x14ac:dyDescent="0.25">
      <c r="K199">
        <v>197</v>
      </c>
      <c r="L199">
        <v>0</v>
      </c>
      <c r="M199">
        <f t="shared" si="3"/>
        <v>-30.599999999999998</v>
      </c>
      <c r="N199">
        <f>(Tabla13[[#This Row],[Dato]]-106.3125)</f>
        <v>90.6875</v>
      </c>
      <c r="O199">
        <f>(Tabla13[[#This Row],[g-media]]^2)</f>
        <v>8224.22265625</v>
      </c>
      <c r="P199">
        <f>(Tabla13[[#This Row],[(g-media)^2]]*Tabla13[[#This Row],[Expansion]])</f>
        <v>-251661.21328124998</v>
      </c>
    </row>
    <row r="200" spans="11:16" x14ac:dyDescent="0.25">
      <c r="K200">
        <v>198</v>
      </c>
      <c r="L200">
        <v>0</v>
      </c>
      <c r="M200">
        <f t="shared" si="3"/>
        <v>-30.599999999999998</v>
      </c>
      <c r="N200">
        <f>(Tabla13[[#This Row],[Dato]]-106.3125)</f>
        <v>91.6875</v>
      </c>
      <c r="O200">
        <f>(Tabla13[[#This Row],[g-media]]^2)</f>
        <v>8406.59765625</v>
      </c>
      <c r="P200">
        <f>(Tabla13[[#This Row],[(g-media)^2]]*Tabla13[[#This Row],[Expansion]])</f>
        <v>-257241.88828124999</v>
      </c>
    </row>
    <row r="201" spans="11:16" x14ac:dyDescent="0.25">
      <c r="K201">
        <v>199</v>
      </c>
      <c r="L201">
        <v>0</v>
      </c>
      <c r="M201">
        <f t="shared" si="3"/>
        <v>-30.599999999999998</v>
      </c>
      <c r="N201">
        <f>(Tabla13[[#This Row],[Dato]]-106.3125)</f>
        <v>92.6875</v>
      </c>
      <c r="O201">
        <f>(Tabla13[[#This Row],[g-media]]^2)</f>
        <v>8590.97265625</v>
      </c>
      <c r="P201">
        <f>(Tabla13[[#This Row],[(g-media)^2]]*Tabla13[[#This Row],[Expansion]])</f>
        <v>-262883.76328124997</v>
      </c>
    </row>
    <row r="202" spans="11:16" x14ac:dyDescent="0.25">
      <c r="K202">
        <v>200</v>
      </c>
      <c r="L202">
        <v>0</v>
      </c>
      <c r="M202">
        <f t="shared" si="3"/>
        <v>-30.599999999999998</v>
      </c>
      <c r="N202">
        <f>(Tabla13[[#This Row],[Dato]]-106.3125)</f>
        <v>93.6875</v>
      </c>
      <c r="O202">
        <f>(Tabla13[[#This Row],[g-media]]^2)</f>
        <v>8777.34765625</v>
      </c>
      <c r="P202">
        <f>(Tabla13[[#This Row],[(g-media)^2]]*Tabla13[[#This Row],[Expansion]])</f>
        <v>-268586.83828124998</v>
      </c>
    </row>
    <row r="203" spans="11:16" x14ac:dyDescent="0.25">
      <c r="K203">
        <v>201</v>
      </c>
      <c r="L203">
        <v>0</v>
      </c>
      <c r="M203">
        <f t="shared" si="3"/>
        <v>-30.599999999999998</v>
      </c>
      <c r="N203">
        <f>(Tabla13[[#This Row],[Dato]]-106.3125)</f>
        <v>94.6875</v>
      </c>
      <c r="O203">
        <f>(Tabla13[[#This Row],[g-media]]^2)</f>
        <v>8965.72265625</v>
      </c>
      <c r="P203">
        <f>(Tabla13[[#This Row],[(g-media)^2]]*Tabla13[[#This Row],[Expansion]])</f>
        <v>-274351.11328125</v>
      </c>
    </row>
    <row r="204" spans="11:16" x14ac:dyDescent="0.25">
      <c r="K204">
        <v>202</v>
      </c>
      <c r="L204">
        <v>0</v>
      </c>
      <c r="M204">
        <f t="shared" si="3"/>
        <v>-30.599999999999998</v>
      </c>
      <c r="N204">
        <f>(Tabla13[[#This Row],[Dato]]-106.3125)</f>
        <v>95.6875</v>
      </c>
      <c r="O204">
        <f>(Tabla13[[#This Row],[g-media]]^2)</f>
        <v>9156.09765625</v>
      </c>
      <c r="P204">
        <f>(Tabla13[[#This Row],[(g-media)^2]]*Tabla13[[#This Row],[Expansion]])</f>
        <v>-280176.58828124998</v>
      </c>
    </row>
    <row r="205" spans="11:16" x14ac:dyDescent="0.25">
      <c r="K205">
        <v>203</v>
      </c>
      <c r="L205">
        <v>0</v>
      </c>
      <c r="M205">
        <f t="shared" si="3"/>
        <v>-30.599999999999998</v>
      </c>
      <c r="N205">
        <f>(Tabla13[[#This Row],[Dato]]-106.3125)</f>
        <v>96.6875</v>
      </c>
      <c r="O205">
        <f>(Tabla13[[#This Row],[g-media]]^2)</f>
        <v>9348.47265625</v>
      </c>
      <c r="P205">
        <f>(Tabla13[[#This Row],[(g-media)^2]]*Tabla13[[#This Row],[Expansion]])</f>
        <v>-286063.26328124997</v>
      </c>
    </row>
    <row r="206" spans="11:16" x14ac:dyDescent="0.25">
      <c r="K206">
        <v>204</v>
      </c>
      <c r="L206">
        <v>0</v>
      </c>
      <c r="M206">
        <f t="shared" si="3"/>
        <v>-30.599999999999998</v>
      </c>
      <c r="N206">
        <f>(Tabla13[[#This Row],[Dato]]-106.3125)</f>
        <v>97.6875</v>
      </c>
      <c r="O206">
        <f>(Tabla13[[#This Row],[g-media]]^2)</f>
        <v>9542.84765625</v>
      </c>
      <c r="P206">
        <f>(Tabla13[[#This Row],[(g-media)^2]]*Tabla13[[#This Row],[Expansion]])</f>
        <v>-292011.13828124997</v>
      </c>
    </row>
    <row r="207" spans="11:16" x14ac:dyDescent="0.25">
      <c r="K207">
        <v>205</v>
      </c>
      <c r="L207">
        <v>0</v>
      </c>
      <c r="M207">
        <f t="shared" si="3"/>
        <v>-30.599999999999998</v>
      </c>
      <c r="N207">
        <f>(Tabla13[[#This Row],[Dato]]-106.3125)</f>
        <v>98.6875</v>
      </c>
      <c r="O207">
        <f>(Tabla13[[#This Row],[g-media]]^2)</f>
        <v>9739.22265625</v>
      </c>
      <c r="P207">
        <f>(Tabla13[[#This Row],[(g-media)^2]]*Tabla13[[#This Row],[Expansion]])</f>
        <v>-298020.21328124998</v>
      </c>
    </row>
    <row r="208" spans="11:16" x14ac:dyDescent="0.25">
      <c r="K208">
        <v>206</v>
      </c>
      <c r="L208">
        <v>0</v>
      </c>
      <c r="M208">
        <f t="shared" si="3"/>
        <v>-30.599999999999998</v>
      </c>
      <c r="N208">
        <f>(Tabla13[[#This Row],[Dato]]-106.3125)</f>
        <v>99.6875</v>
      </c>
      <c r="O208">
        <f>(Tabla13[[#This Row],[g-media]]^2)</f>
        <v>9937.59765625</v>
      </c>
      <c r="P208">
        <f>(Tabla13[[#This Row],[(g-media)^2]]*Tabla13[[#This Row],[Expansion]])</f>
        <v>-304090.48828125</v>
      </c>
    </row>
    <row r="209" spans="11:16" x14ac:dyDescent="0.25">
      <c r="K209">
        <v>207</v>
      </c>
      <c r="L209">
        <v>0</v>
      </c>
      <c r="M209">
        <f t="shared" si="3"/>
        <v>-30.599999999999998</v>
      </c>
      <c r="N209">
        <f>(Tabla13[[#This Row],[Dato]]-106.3125)</f>
        <v>100.6875</v>
      </c>
      <c r="O209">
        <f>(Tabla13[[#This Row],[g-media]]^2)</f>
        <v>10137.97265625</v>
      </c>
      <c r="P209">
        <f>(Tabla13[[#This Row],[(g-media)^2]]*Tabla13[[#This Row],[Expansion]])</f>
        <v>-310221.96328124998</v>
      </c>
    </row>
    <row r="210" spans="11:16" x14ac:dyDescent="0.25">
      <c r="K210">
        <v>208</v>
      </c>
      <c r="L210">
        <v>0</v>
      </c>
      <c r="M210">
        <f t="shared" si="3"/>
        <v>-30.599999999999998</v>
      </c>
      <c r="N210">
        <f>(Tabla13[[#This Row],[Dato]]-106.3125)</f>
        <v>101.6875</v>
      </c>
      <c r="O210">
        <f>(Tabla13[[#This Row],[g-media]]^2)</f>
        <v>10340.34765625</v>
      </c>
      <c r="P210">
        <f>(Tabla13[[#This Row],[(g-media)^2]]*Tabla13[[#This Row],[Expansion]])</f>
        <v>-316414.63828124997</v>
      </c>
    </row>
    <row r="211" spans="11:16" x14ac:dyDescent="0.25">
      <c r="K211">
        <v>209</v>
      </c>
      <c r="L211">
        <v>0</v>
      </c>
      <c r="M211">
        <f t="shared" si="3"/>
        <v>-30.599999999999998</v>
      </c>
      <c r="N211">
        <f>(Tabla13[[#This Row],[Dato]]-106.3125)</f>
        <v>102.6875</v>
      </c>
      <c r="O211">
        <f>(Tabla13[[#This Row],[g-media]]^2)</f>
        <v>10544.72265625</v>
      </c>
      <c r="P211">
        <f>(Tabla13[[#This Row],[(g-media)^2]]*Tabla13[[#This Row],[Expansion]])</f>
        <v>-322668.51328124997</v>
      </c>
    </row>
    <row r="212" spans="11:16" x14ac:dyDescent="0.25">
      <c r="K212">
        <v>210</v>
      </c>
      <c r="L212">
        <v>0</v>
      </c>
      <c r="M212">
        <f t="shared" si="3"/>
        <v>-30.599999999999998</v>
      </c>
      <c r="N212">
        <f>(Tabla13[[#This Row],[Dato]]-106.3125)</f>
        <v>103.6875</v>
      </c>
      <c r="O212">
        <f>(Tabla13[[#This Row],[g-media]]^2)</f>
        <v>10751.09765625</v>
      </c>
      <c r="P212">
        <f>(Tabla13[[#This Row],[(g-media)^2]]*Tabla13[[#This Row],[Expansion]])</f>
        <v>-328983.58828124998</v>
      </c>
    </row>
    <row r="213" spans="11:16" x14ac:dyDescent="0.25">
      <c r="K213">
        <v>211</v>
      </c>
      <c r="L213">
        <v>0</v>
      </c>
      <c r="M213">
        <f t="shared" si="3"/>
        <v>-30.599999999999998</v>
      </c>
      <c r="N213">
        <f>(Tabla13[[#This Row],[Dato]]-106.3125)</f>
        <v>104.6875</v>
      </c>
      <c r="O213">
        <f>(Tabla13[[#This Row],[g-media]]^2)</f>
        <v>10959.47265625</v>
      </c>
      <c r="P213">
        <f>(Tabla13[[#This Row],[(g-media)^2]]*Tabla13[[#This Row],[Expansion]])</f>
        <v>-335359.86328125</v>
      </c>
    </row>
    <row r="214" spans="11:16" x14ac:dyDescent="0.25">
      <c r="K214">
        <v>212</v>
      </c>
      <c r="L214">
        <v>0</v>
      </c>
      <c r="M214">
        <f t="shared" si="3"/>
        <v>-30.599999999999998</v>
      </c>
      <c r="N214">
        <f>(Tabla13[[#This Row],[Dato]]-106.3125)</f>
        <v>105.6875</v>
      </c>
      <c r="O214">
        <f>(Tabla13[[#This Row],[g-media]]^2)</f>
        <v>11169.84765625</v>
      </c>
      <c r="P214">
        <f>(Tabla13[[#This Row],[(g-media)^2]]*Tabla13[[#This Row],[Expansion]])</f>
        <v>-341797.33828124998</v>
      </c>
    </row>
    <row r="215" spans="11:16" x14ac:dyDescent="0.25">
      <c r="K215">
        <v>213</v>
      </c>
      <c r="L215">
        <v>0</v>
      </c>
      <c r="M215">
        <f t="shared" si="3"/>
        <v>-30.599999999999998</v>
      </c>
      <c r="N215">
        <f>(Tabla13[[#This Row],[Dato]]-106.3125)</f>
        <v>106.6875</v>
      </c>
      <c r="O215">
        <f>(Tabla13[[#This Row],[g-media]]^2)</f>
        <v>11382.22265625</v>
      </c>
      <c r="P215">
        <f>(Tabla13[[#This Row],[(g-media)^2]]*Tabla13[[#This Row],[Expansion]])</f>
        <v>-348296.01328124997</v>
      </c>
    </row>
    <row r="216" spans="11:16" x14ac:dyDescent="0.25">
      <c r="K216">
        <v>214</v>
      </c>
      <c r="L216">
        <v>0</v>
      </c>
      <c r="M216">
        <f t="shared" si="3"/>
        <v>-30.599999999999998</v>
      </c>
      <c r="N216">
        <f>(Tabla13[[#This Row],[Dato]]-106.3125)</f>
        <v>107.6875</v>
      </c>
      <c r="O216">
        <f>(Tabla13[[#This Row],[g-media]]^2)</f>
        <v>11596.59765625</v>
      </c>
      <c r="P216">
        <f>(Tabla13[[#This Row],[(g-media)^2]]*Tabla13[[#This Row],[Expansion]])</f>
        <v>-354855.88828124997</v>
      </c>
    </row>
    <row r="217" spans="11:16" x14ac:dyDescent="0.25">
      <c r="K217">
        <v>215</v>
      </c>
      <c r="L217">
        <v>0</v>
      </c>
      <c r="M217">
        <f t="shared" si="3"/>
        <v>-30.599999999999998</v>
      </c>
      <c r="N217">
        <f>(Tabla13[[#This Row],[Dato]]-106.3125)</f>
        <v>108.6875</v>
      </c>
      <c r="O217">
        <f>(Tabla13[[#This Row],[g-media]]^2)</f>
        <v>11812.97265625</v>
      </c>
      <c r="P217">
        <f>(Tabla13[[#This Row],[(g-media)^2]]*Tabla13[[#This Row],[Expansion]])</f>
        <v>-361476.96328124998</v>
      </c>
    </row>
    <row r="218" spans="11:16" x14ac:dyDescent="0.25">
      <c r="K218">
        <v>216</v>
      </c>
      <c r="L218">
        <v>0</v>
      </c>
      <c r="M218">
        <f t="shared" si="3"/>
        <v>-30.599999999999998</v>
      </c>
      <c r="N218">
        <f>(Tabla13[[#This Row],[Dato]]-106.3125)</f>
        <v>109.6875</v>
      </c>
      <c r="O218">
        <f>(Tabla13[[#This Row],[g-media]]^2)</f>
        <v>12031.34765625</v>
      </c>
      <c r="P218">
        <f>(Tabla13[[#This Row],[(g-media)^2]]*Tabla13[[#This Row],[Expansion]])</f>
        <v>-368159.23828125</v>
      </c>
    </row>
    <row r="219" spans="11:16" x14ac:dyDescent="0.25">
      <c r="K219">
        <v>217</v>
      </c>
      <c r="L219">
        <v>0</v>
      </c>
      <c r="M219">
        <f t="shared" si="3"/>
        <v>-30.599999999999998</v>
      </c>
      <c r="N219">
        <f>(Tabla13[[#This Row],[Dato]]-106.3125)</f>
        <v>110.6875</v>
      </c>
      <c r="O219">
        <f>(Tabla13[[#This Row],[g-media]]^2)</f>
        <v>12251.72265625</v>
      </c>
      <c r="P219">
        <f>(Tabla13[[#This Row],[(g-media)^2]]*Tabla13[[#This Row],[Expansion]])</f>
        <v>-374902.71328124998</v>
      </c>
    </row>
    <row r="220" spans="11:16" x14ac:dyDescent="0.25">
      <c r="K220">
        <v>218</v>
      </c>
      <c r="L220">
        <v>0</v>
      </c>
      <c r="M220">
        <f t="shared" si="3"/>
        <v>-30.599999999999998</v>
      </c>
      <c r="N220">
        <f>(Tabla13[[#This Row],[Dato]]-106.3125)</f>
        <v>111.6875</v>
      </c>
      <c r="O220">
        <f>(Tabla13[[#This Row],[g-media]]^2)</f>
        <v>12474.09765625</v>
      </c>
      <c r="P220">
        <f>(Tabla13[[#This Row],[(g-media)^2]]*Tabla13[[#This Row],[Expansion]])</f>
        <v>-381707.38828124997</v>
      </c>
    </row>
    <row r="221" spans="11:16" x14ac:dyDescent="0.25">
      <c r="K221">
        <v>219</v>
      </c>
      <c r="L221">
        <v>0</v>
      </c>
      <c r="M221">
        <f t="shared" si="3"/>
        <v>-30.599999999999998</v>
      </c>
      <c r="N221">
        <f>(Tabla13[[#This Row],[Dato]]-106.3125)</f>
        <v>112.6875</v>
      </c>
      <c r="O221">
        <f>(Tabla13[[#This Row],[g-media]]^2)</f>
        <v>12698.47265625</v>
      </c>
      <c r="P221">
        <f>(Tabla13[[#This Row],[(g-media)^2]]*Tabla13[[#This Row],[Expansion]])</f>
        <v>-388573.26328124997</v>
      </c>
    </row>
    <row r="222" spans="11:16" x14ac:dyDescent="0.25">
      <c r="K222">
        <v>220</v>
      </c>
      <c r="L222">
        <v>0</v>
      </c>
      <c r="M222">
        <f t="shared" si="3"/>
        <v>-30.599999999999998</v>
      </c>
      <c r="N222">
        <f>(Tabla13[[#This Row],[Dato]]-106.3125)</f>
        <v>113.6875</v>
      </c>
      <c r="O222">
        <f>(Tabla13[[#This Row],[g-media]]^2)</f>
        <v>12924.84765625</v>
      </c>
      <c r="P222">
        <f>(Tabla13[[#This Row],[(g-media)^2]]*Tabla13[[#This Row],[Expansion]])</f>
        <v>-395500.33828124998</v>
      </c>
    </row>
    <row r="223" spans="11:16" x14ac:dyDescent="0.25">
      <c r="K223">
        <v>221</v>
      </c>
      <c r="L223">
        <v>0</v>
      </c>
      <c r="M223">
        <f t="shared" si="3"/>
        <v>-30.599999999999998</v>
      </c>
      <c r="N223">
        <f>(Tabla13[[#This Row],[Dato]]-106.3125)</f>
        <v>114.6875</v>
      </c>
      <c r="O223">
        <f>(Tabla13[[#This Row],[g-media]]^2)</f>
        <v>13153.22265625</v>
      </c>
      <c r="P223">
        <f>(Tabla13[[#This Row],[(g-media)^2]]*Tabla13[[#This Row],[Expansion]])</f>
        <v>-402488.61328125</v>
      </c>
    </row>
    <row r="224" spans="11:16" x14ac:dyDescent="0.25">
      <c r="K224">
        <v>222</v>
      </c>
      <c r="L224">
        <v>0</v>
      </c>
      <c r="M224">
        <f t="shared" si="3"/>
        <v>-30.599999999999998</v>
      </c>
      <c r="N224">
        <f>(Tabla13[[#This Row],[Dato]]-106.3125)</f>
        <v>115.6875</v>
      </c>
      <c r="O224">
        <f>(Tabla13[[#This Row],[g-media]]^2)</f>
        <v>13383.59765625</v>
      </c>
      <c r="P224">
        <f>(Tabla13[[#This Row],[(g-media)^2]]*Tabla13[[#This Row],[Expansion]])</f>
        <v>-409538.08828124998</v>
      </c>
    </row>
    <row r="225" spans="11:16" x14ac:dyDescent="0.25">
      <c r="K225">
        <v>223</v>
      </c>
      <c r="L225">
        <v>0</v>
      </c>
      <c r="M225">
        <f t="shared" si="3"/>
        <v>-30.599999999999998</v>
      </c>
      <c r="N225">
        <f>(Tabla13[[#This Row],[Dato]]-106.3125)</f>
        <v>116.6875</v>
      </c>
      <c r="O225">
        <f>(Tabla13[[#This Row],[g-media]]^2)</f>
        <v>13615.97265625</v>
      </c>
      <c r="P225">
        <f>(Tabla13[[#This Row],[(g-media)^2]]*Tabla13[[#This Row],[Expansion]])</f>
        <v>-416648.76328124997</v>
      </c>
    </row>
    <row r="226" spans="11:16" x14ac:dyDescent="0.25">
      <c r="K226">
        <v>224</v>
      </c>
      <c r="L226">
        <v>0</v>
      </c>
      <c r="M226">
        <f t="shared" si="3"/>
        <v>-30.599999999999998</v>
      </c>
      <c r="N226">
        <f>(Tabla13[[#This Row],[Dato]]-106.3125)</f>
        <v>117.6875</v>
      </c>
      <c r="O226">
        <f>(Tabla13[[#This Row],[g-media]]^2)</f>
        <v>13850.34765625</v>
      </c>
      <c r="P226">
        <f>(Tabla13[[#This Row],[(g-media)^2]]*Tabla13[[#This Row],[Expansion]])</f>
        <v>-423820.63828124997</v>
      </c>
    </row>
    <row r="227" spans="11:16" x14ac:dyDescent="0.25">
      <c r="K227">
        <v>225</v>
      </c>
      <c r="L227">
        <v>0</v>
      </c>
      <c r="M227">
        <f t="shared" si="3"/>
        <v>-30.599999999999998</v>
      </c>
      <c r="N227">
        <f>(Tabla13[[#This Row],[Dato]]-106.3125)</f>
        <v>118.6875</v>
      </c>
      <c r="O227">
        <f>(Tabla13[[#This Row],[g-media]]^2)</f>
        <v>14086.72265625</v>
      </c>
      <c r="P227">
        <f>(Tabla13[[#This Row],[(g-media)^2]]*Tabla13[[#This Row],[Expansion]])</f>
        <v>-431053.71328124998</v>
      </c>
    </row>
    <row r="228" spans="11:16" x14ac:dyDescent="0.25">
      <c r="K228">
        <v>226</v>
      </c>
      <c r="L228">
        <v>0</v>
      </c>
      <c r="M228">
        <f t="shared" si="3"/>
        <v>-30.599999999999998</v>
      </c>
      <c r="N228">
        <f>(Tabla13[[#This Row],[Dato]]-106.3125)</f>
        <v>119.6875</v>
      </c>
      <c r="O228">
        <f>(Tabla13[[#This Row],[g-media]]^2)</f>
        <v>14325.09765625</v>
      </c>
      <c r="P228">
        <f>(Tabla13[[#This Row],[(g-media)^2]]*Tabla13[[#This Row],[Expansion]])</f>
        <v>-438347.98828124994</v>
      </c>
    </row>
    <row r="229" spans="11:16" x14ac:dyDescent="0.25">
      <c r="K229">
        <v>227</v>
      </c>
      <c r="L229">
        <v>0</v>
      </c>
      <c r="M229">
        <f t="shared" si="3"/>
        <v>-30.599999999999998</v>
      </c>
      <c r="N229">
        <f>(Tabla13[[#This Row],[Dato]]-106.3125)</f>
        <v>120.6875</v>
      </c>
      <c r="O229">
        <f>(Tabla13[[#This Row],[g-media]]^2)</f>
        <v>14565.47265625</v>
      </c>
      <c r="P229">
        <f>(Tabla13[[#This Row],[(g-media)^2]]*Tabla13[[#This Row],[Expansion]])</f>
        <v>-445703.46328124998</v>
      </c>
    </row>
    <row r="230" spans="11:16" x14ac:dyDescent="0.25">
      <c r="K230">
        <v>228</v>
      </c>
      <c r="L230">
        <v>0</v>
      </c>
      <c r="M230">
        <f t="shared" si="3"/>
        <v>-30.599999999999998</v>
      </c>
      <c r="N230">
        <f>(Tabla13[[#This Row],[Dato]]-106.3125)</f>
        <v>121.6875</v>
      </c>
      <c r="O230">
        <f>(Tabla13[[#This Row],[g-media]]^2)</f>
        <v>14807.84765625</v>
      </c>
      <c r="P230">
        <f>(Tabla13[[#This Row],[(g-media)^2]]*Tabla13[[#This Row],[Expansion]])</f>
        <v>-453120.13828124997</v>
      </c>
    </row>
    <row r="231" spans="11:16" x14ac:dyDescent="0.25">
      <c r="K231">
        <v>229</v>
      </c>
      <c r="L231">
        <v>0</v>
      </c>
      <c r="M231">
        <f t="shared" si="3"/>
        <v>-30.599999999999998</v>
      </c>
      <c r="N231">
        <f>(Tabla13[[#This Row],[Dato]]-106.3125)</f>
        <v>122.6875</v>
      </c>
      <c r="O231">
        <f>(Tabla13[[#This Row],[g-media]]^2)</f>
        <v>15052.22265625</v>
      </c>
      <c r="P231">
        <f>(Tabla13[[#This Row],[(g-media)^2]]*Tabla13[[#This Row],[Expansion]])</f>
        <v>-460598.01328124997</v>
      </c>
    </row>
    <row r="232" spans="11:16" x14ac:dyDescent="0.25">
      <c r="K232">
        <v>230</v>
      </c>
      <c r="L232">
        <v>0</v>
      </c>
      <c r="M232">
        <f t="shared" si="3"/>
        <v>-30.599999999999998</v>
      </c>
      <c r="N232">
        <f>(Tabla13[[#This Row],[Dato]]-106.3125)</f>
        <v>123.6875</v>
      </c>
      <c r="O232">
        <f>(Tabla13[[#This Row],[g-media]]^2)</f>
        <v>15298.59765625</v>
      </c>
      <c r="P232">
        <f>(Tabla13[[#This Row],[(g-media)^2]]*Tabla13[[#This Row],[Expansion]])</f>
        <v>-468137.08828124998</v>
      </c>
    </row>
    <row r="233" spans="11:16" x14ac:dyDescent="0.25">
      <c r="K233">
        <v>231</v>
      </c>
      <c r="L233">
        <v>0</v>
      </c>
      <c r="M233">
        <f t="shared" si="3"/>
        <v>-30.599999999999998</v>
      </c>
      <c r="N233">
        <f>(Tabla13[[#This Row],[Dato]]-106.3125)</f>
        <v>124.6875</v>
      </c>
      <c r="O233">
        <f>(Tabla13[[#This Row],[g-media]]^2)</f>
        <v>15546.97265625</v>
      </c>
      <c r="P233">
        <f>(Tabla13[[#This Row],[(g-media)^2]]*Tabla13[[#This Row],[Expansion]])</f>
        <v>-475737.36328124994</v>
      </c>
    </row>
    <row r="234" spans="11:16" x14ac:dyDescent="0.25">
      <c r="K234">
        <v>232</v>
      </c>
      <c r="L234">
        <v>0</v>
      </c>
      <c r="M234">
        <f t="shared" si="3"/>
        <v>-30.599999999999998</v>
      </c>
      <c r="N234">
        <f>(Tabla13[[#This Row],[Dato]]-106.3125)</f>
        <v>125.6875</v>
      </c>
      <c r="O234">
        <f>(Tabla13[[#This Row],[g-media]]^2)</f>
        <v>15797.34765625</v>
      </c>
      <c r="P234">
        <f>(Tabla13[[#This Row],[(g-media)^2]]*Tabla13[[#This Row],[Expansion]])</f>
        <v>-483398.83828124998</v>
      </c>
    </row>
    <row r="235" spans="11:16" x14ac:dyDescent="0.25">
      <c r="K235">
        <v>233</v>
      </c>
      <c r="L235">
        <v>0</v>
      </c>
      <c r="M235">
        <f t="shared" si="3"/>
        <v>-30.599999999999998</v>
      </c>
      <c r="N235">
        <f>(Tabla13[[#This Row],[Dato]]-106.3125)</f>
        <v>126.6875</v>
      </c>
      <c r="O235">
        <f>(Tabla13[[#This Row],[g-media]]^2)</f>
        <v>16049.72265625</v>
      </c>
      <c r="P235">
        <f>(Tabla13[[#This Row],[(g-media)^2]]*Tabla13[[#This Row],[Expansion]])</f>
        <v>-491121.51328124997</v>
      </c>
    </row>
    <row r="236" spans="11:16" x14ac:dyDescent="0.25">
      <c r="K236">
        <v>234</v>
      </c>
      <c r="L236">
        <v>0</v>
      </c>
      <c r="M236">
        <f t="shared" si="3"/>
        <v>-30.599999999999998</v>
      </c>
      <c r="N236">
        <f>(Tabla13[[#This Row],[Dato]]-106.3125)</f>
        <v>127.6875</v>
      </c>
      <c r="O236">
        <f>(Tabla13[[#This Row],[g-media]]^2)</f>
        <v>16304.09765625</v>
      </c>
      <c r="P236">
        <f>(Tabla13[[#This Row],[(g-media)^2]]*Tabla13[[#This Row],[Expansion]])</f>
        <v>-498905.38828124997</v>
      </c>
    </row>
    <row r="237" spans="11:16" x14ac:dyDescent="0.25">
      <c r="K237">
        <v>235</v>
      </c>
      <c r="L237">
        <v>0</v>
      </c>
      <c r="M237">
        <f t="shared" si="3"/>
        <v>-30.599999999999998</v>
      </c>
      <c r="N237">
        <f>(Tabla13[[#This Row],[Dato]]-106.3125)</f>
        <v>128.6875</v>
      </c>
      <c r="O237">
        <f>(Tabla13[[#This Row],[g-media]]^2)</f>
        <v>16560.47265625</v>
      </c>
      <c r="P237">
        <f>(Tabla13[[#This Row],[(g-media)^2]]*Tabla13[[#This Row],[Expansion]])</f>
        <v>-506750.46328124998</v>
      </c>
    </row>
    <row r="238" spans="11:16" x14ac:dyDescent="0.25">
      <c r="K238">
        <v>236</v>
      </c>
      <c r="L238">
        <v>0</v>
      </c>
      <c r="M238">
        <f t="shared" si="3"/>
        <v>-30.599999999999998</v>
      </c>
      <c r="N238">
        <f>(Tabla13[[#This Row],[Dato]]-106.3125)</f>
        <v>129.6875</v>
      </c>
      <c r="O238">
        <f>(Tabla13[[#This Row],[g-media]]^2)</f>
        <v>16818.84765625</v>
      </c>
      <c r="P238">
        <f>(Tabla13[[#This Row],[(g-media)^2]]*Tabla13[[#This Row],[Expansion]])</f>
        <v>-514656.73828124994</v>
      </c>
    </row>
    <row r="239" spans="11:16" x14ac:dyDescent="0.25">
      <c r="K239">
        <v>237</v>
      </c>
      <c r="L239">
        <v>0</v>
      </c>
      <c r="M239">
        <f t="shared" si="3"/>
        <v>-30.599999999999998</v>
      </c>
      <c r="N239">
        <f>(Tabla13[[#This Row],[Dato]]-106.3125)</f>
        <v>130.6875</v>
      </c>
      <c r="O239">
        <f>(Tabla13[[#This Row],[g-media]]^2)</f>
        <v>17079.22265625</v>
      </c>
      <c r="P239">
        <f>(Tabla13[[#This Row],[(g-media)^2]]*Tabla13[[#This Row],[Expansion]])</f>
        <v>-522624.21328124998</v>
      </c>
    </row>
    <row r="240" spans="11:16" x14ac:dyDescent="0.25">
      <c r="K240">
        <v>238</v>
      </c>
      <c r="L240">
        <v>0</v>
      </c>
      <c r="M240">
        <f t="shared" si="3"/>
        <v>-30.599999999999998</v>
      </c>
      <c r="N240">
        <f>(Tabla13[[#This Row],[Dato]]-106.3125)</f>
        <v>131.6875</v>
      </c>
      <c r="O240">
        <f>(Tabla13[[#This Row],[g-media]]^2)</f>
        <v>17341.59765625</v>
      </c>
      <c r="P240">
        <f>(Tabla13[[#This Row],[(g-media)^2]]*Tabla13[[#This Row],[Expansion]])</f>
        <v>-530652.88828124991</v>
      </c>
    </row>
    <row r="241" spans="11:16" x14ac:dyDescent="0.25">
      <c r="K241">
        <v>239</v>
      </c>
      <c r="L241">
        <v>0</v>
      </c>
      <c r="M241">
        <f t="shared" si="3"/>
        <v>-30.599999999999998</v>
      </c>
      <c r="N241">
        <f>(Tabla13[[#This Row],[Dato]]-106.3125)</f>
        <v>132.6875</v>
      </c>
      <c r="O241">
        <f>(Tabla13[[#This Row],[g-media]]^2)</f>
        <v>17605.97265625</v>
      </c>
      <c r="P241">
        <f>(Tabla13[[#This Row],[(g-media)^2]]*Tabla13[[#This Row],[Expansion]])</f>
        <v>-538742.76328124991</v>
      </c>
    </row>
    <row r="242" spans="11:16" x14ac:dyDescent="0.25">
      <c r="K242">
        <v>240</v>
      </c>
      <c r="L242">
        <v>0</v>
      </c>
      <c r="M242">
        <f t="shared" si="3"/>
        <v>-30.599999999999998</v>
      </c>
      <c r="N242">
        <f>(Tabla13[[#This Row],[Dato]]-106.3125)</f>
        <v>133.6875</v>
      </c>
      <c r="O242">
        <f>(Tabla13[[#This Row],[g-media]]^2)</f>
        <v>17872.34765625</v>
      </c>
      <c r="P242">
        <f>(Tabla13[[#This Row],[(g-media)^2]]*Tabla13[[#This Row],[Expansion]])</f>
        <v>-546893.83828124998</v>
      </c>
    </row>
    <row r="243" spans="11:16" x14ac:dyDescent="0.25">
      <c r="K243">
        <v>241</v>
      </c>
      <c r="L243">
        <v>0</v>
      </c>
      <c r="M243">
        <f t="shared" si="3"/>
        <v>-30.599999999999998</v>
      </c>
      <c r="N243">
        <f>(Tabla13[[#This Row],[Dato]]-106.3125)</f>
        <v>134.6875</v>
      </c>
      <c r="O243">
        <f>(Tabla13[[#This Row],[g-media]]^2)</f>
        <v>18140.72265625</v>
      </c>
      <c r="P243">
        <f>(Tabla13[[#This Row],[(g-media)^2]]*Tabla13[[#This Row],[Expansion]])</f>
        <v>-555106.11328125</v>
      </c>
    </row>
    <row r="244" spans="11:16" x14ac:dyDescent="0.25">
      <c r="K244">
        <v>242</v>
      </c>
      <c r="L244">
        <v>0</v>
      </c>
      <c r="M244">
        <f t="shared" si="3"/>
        <v>-30.599999999999998</v>
      </c>
      <c r="N244">
        <f>(Tabla13[[#This Row],[Dato]]-106.3125)</f>
        <v>135.6875</v>
      </c>
      <c r="O244">
        <f>(Tabla13[[#This Row],[g-media]]^2)</f>
        <v>18411.09765625</v>
      </c>
      <c r="P244">
        <f>(Tabla13[[#This Row],[(g-media)^2]]*Tabla13[[#This Row],[Expansion]])</f>
        <v>-563379.58828124998</v>
      </c>
    </row>
    <row r="245" spans="11:16" x14ac:dyDescent="0.25">
      <c r="K245">
        <v>243</v>
      </c>
      <c r="L245">
        <v>0</v>
      </c>
      <c r="M245">
        <f t="shared" si="3"/>
        <v>-30.599999999999998</v>
      </c>
      <c r="N245">
        <f>(Tabla13[[#This Row],[Dato]]-106.3125)</f>
        <v>136.6875</v>
      </c>
      <c r="O245">
        <f>(Tabla13[[#This Row],[g-media]]^2)</f>
        <v>18683.47265625</v>
      </c>
      <c r="P245">
        <f>(Tabla13[[#This Row],[(g-media)^2]]*Tabla13[[#This Row],[Expansion]])</f>
        <v>-571714.26328124991</v>
      </c>
    </row>
    <row r="246" spans="11:16" x14ac:dyDescent="0.25">
      <c r="K246">
        <v>244</v>
      </c>
      <c r="L246">
        <v>0</v>
      </c>
      <c r="M246">
        <f t="shared" si="3"/>
        <v>-30.599999999999998</v>
      </c>
      <c r="N246">
        <f>(Tabla13[[#This Row],[Dato]]-106.3125)</f>
        <v>137.6875</v>
      </c>
      <c r="O246">
        <f>(Tabla13[[#This Row],[g-media]]^2)</f>
        <v>18957.84765625</v>
      </c>
      <c r="P246">
        <f>(Tabla13[[#This Row],[(g-media)^2]]*Tabla13[[#This Row],[Expansion]])</f>
        <v>-580110.13828124991</v>
      </c>
    </row>
    <row r="247" spans="11:16" x14ac:dyDescent="0.25">
      <c r="K247">
        <v>245</v>
      </c>
      <c r="L247">
        <v>0</v>
      </c>
      <c r="M247">
        <f t="shared" si="3"/>
        <v>-30.599999999999998</v>
      </c>
      <c r="N247">
        <f>(Tabla13[[#This Row],[Dato]]-106.3125)</f>
        <v>138.6875</v>
      </c>
      <c r="O247">
        <f>(Tabla13[[#This Row],[g-media]]^2)</f>
        <v>19234.22265625</v>
      </c>
      <c r="P247">
        <f>(Tabla13[[#This Row],[(g-media)^2]]*Tabla13[[#This Row],[Expansion]])</f>
        <v>-588567.21328124998</v>
      </c>
    </row>
    <row r="248" spans="11:16" x14ac:dyDescent="0.25">
      <c r="K248">
        <v>246</v>
      </c>
      <c r="L248">
        <v>0</v>
      </c>
      <c r="M248">
        <f t="shared" si="3"/>
        <v>-30.599999999999998</v>
      </c>
      <c r="N248">
        <f>(Tabla13[[#This Row],[Dato]]-106.3125)</f>
        <v>139.6875</v>
      </c>
      <c r="O248">
        <f>(Tabla13[[#This Row],[g-media]]^2)</f>
        <v>19512.59765625</v>
      </c>
      <c r="P248">
        <f>(Tabla13[[#This Row],[(g-media)^2]]*Tabla13[[#This Row],[Expansion]])</f>
        <v>-597085.48828125</v>
      </c>
    </row>
    <row r="249" spans="11:16" x14ac:dyDescent="0.25">
      <c r="K249">
        <v>247</v>
      </c>
      <c r="L249">
        <v>0</v>
      </c>
      <c r="M249">
        <f t="shared" si="3"/>
        <v>-30.599999999999998</v>
      </c>
      <c r="N249">
        <f>(Tabla13[[#This Row],[Dato]]-106.3125)</f>
        <v>140.6875</v>
      </c>
      <c r="O249">
        <f>(Tabla13[[#This Row],[g-media]]^2)</f>
        <v>19792.97265625</v>
      </c>
      <c r="P249">
        <f>(Tabla13[[#This Row],[(g-media)^2]]*Tabla13[[#This Row],[Expansion]])</f>
        <v>-605664.96328124998</v>
      </c>
    </row>
    <row r="250" spans="11:16" x14ac:dyDescent="0.25">
      <c r="K250">
        <v>248</v>
      </c>
      <c r="L250">
        <v>0</v>
      </c>
      <c r="M250">
        <f t="shared" si="3"/>
        <v>-30.599999999999998</v>
      </c>
      <c r="N250">
        <f>(Tabla13[[#This Row],[Dato]]-106.3125)</f>
        <v>141.6875</v>
      </c>
      <c r="O250">
        <f>(Tabla13[[#This Row],[g-media]]^2)</f>
        <v>20075.34765625</v>
      </c>
      <c r="P250">
        <f>(Tabla13[[#This Row],[(g-media)^2]]*Tabla13[[#This Row],[Expansion]])</f>
        <v>-614305.63828124991</v>
      </c>
    </row>
    <row r="251" spans="11:16" x14ac:dyDescent="0.25">
      <c r="K251">
        <v>249</v>
      </c>
      <c r="L251">
        <v>0</v>
      </c>
      <c r="M251">
        <f t="shared" si="3"/>
        <v>-30.599999999999998</v>
      </c>
      <c r="N251">
        <f>(Tabla13[[#This Row],[Dato]]-106.3125)</f>
        <v>142.6875</v>
      </c>
      <c r="O251">
        <f>(Tabla13[[#This Row],[g-media]]^2)</f>
        <v>20359.72265625</v>
      </c>
      <c r="P251">
        <f>(Tabla13[[#This Row],[(g-media)^2]]*Tabla13[[#This Row],[Expansion]])</f>
        <v>-623007.51328124991</v>
      </c>
    </row>
    <row r="252" spans="11:16" x14ac:dyDescent="0.25">
      <c r="K252">
        <v>250</v>
      </c>
      <c r="L252">
        <v>0</v>
      </c>
      <c r="M252">
        <f t="shared" si="3"/>
        <v>-30.599999999999998</v>
      </c>
      <c r="N252">
        <f>(Tabla13[[#This Row],[Dato]]-106.3125)</f>
        <v>143.6875</v>
      </c>
      <c r="O252">
        <f>(Tabla13[[#This Row],[g-media]]^2)</f>
        <v>20646.09765625</v>
      </c>
      <c r="P252">
        <f>(Tabla13[[#This Row],[(g-media)^2]]*Tabla13[[#This Row],[Expansion]])</f>
        <v>-631770.58828124998</v>
      </c>
    </row>
    <row r="253" spans="11:16" x14ac:dyDescent="0.25">
      <c r="K253">
        <v>251</v>
      </c>
      <c r="L253">
        <v>0</v>
      </c>
      <c r="M253">
        <f t="shared" si="3"/>
        <v>-30.599999999999998</v>
      </c>
      <c r="N253">
        <f>(Tabla13[[#This Row],[Dato]]-106.3125)</f>
        <v>144.6875</v>
      </c>
      <c r="O253">
        <f>(Tabla13[[#This Row],[g-media]]^2)</f>
        <v>20934.47265625</v>
      </c>
      <c r="P253">
        <f>(Tabla13[[#This Row],[(g-media)^2]]*Tabla13[[#This Row],[Expansion]])</f>
        <v>-640594.86328125</v>
      </c>
    </row>
    <row r="254" spans="11:16" x14ac:dyDescent="0.25">
      <c r="K254">
        <v>252</v>
      </c>
      <c r="L254">
        <v>0</v>
      </c>
      <c r="M254">
        <f t="shared" si="3"/>
        <v>-30.599999999999998</v>
      </c>
      <c r="N254">
        <f>(Tabla13[[#This Row],[Dato]]-106.3125)</f>
        <v>145.6875</v>
      </c>
      <c r="O254">
        <f>(Tabla13[[#This Row],[g-media]]^2)</f>
        <v>21224.84765625</v>
      </c>
      <c r="P254">
        <f>(Tabla13[[#This Row],[(g-media)^2]]*Tabla13[[#This Row],[Expansion]])</f>
        <v>-649480.33828124998</v>
      </c>
    </row>
    <row r="255" spans="11:16" x14ac:dyDescent="0.25">
      <c r="K255">
        <v>253</v>
      </c>
      <c r="L255">
        <v>0</v>
      </c>
      <c r="M255">
        <f t="shared" si="3"/>
        <v>-30.599999999999998</v>
      </c>
      <c r="N255">
        <f>(Tabla13[[#This Row],[Dato]]-106.3125)</f>
        <v>146.6875</v>
      </c>
      <c r="O255">
        <f>(Tabla13[[#This Row],[g-media]]^2)</f>
        <v>21517.22265625</v>
      </c>
      <c r="P255">
        <f>(Tabla13[[#This Row],[(g-media)^2]]*Tabla13[[#This Row],[Expansion]])</f>
        <v>-658427.01328124991</v>
      </c>
    </row>
    <row r="256" spans="11:16" x14ac:dyDescent="0.25">
      <c r="K256">
        <v>254</v>
      </c>
      <c r="L256">
        <v>0</v>
      </c>
      <c r="M256">
        <f t="shared" si="3"/>
        <v>-30.599999999999998</v>
      </c>
      <c r="N256">
        <f>(Tabla13[[#This Row],[Dato]]-106.3125)</f>
        <v>147.6875</v>
      </c>
      <c r="O256">
        <f>(Tabla13[[#This Row],[g-media]]^2)</f>
        <v>21811.59765625</v>
      </c>
      <c r="P256">
        <f>(Tabla13[[#This Row],[(g-media)^2]]*Tabla13[[#This Row],[Expansion]])</f>
        <v>-667434.88828124991</v>
      </c>
    </row>
    <row r="257" spans="11:16" x14ac:dyDescent="0.25">
      <c r="K257">
        <v>255</v>
      </c>
      <c r="L257">
        <v>0</v>
      </c>
      <c r="M257">
        <f t="shared" si="3"/>
        <v>-30.599999999999998</v>
      </c>
      <c r="N257">
        <f>(Tabla13[[#This Row],[Dato]]-106.3125)</f>
        <v>148.6875</v>
      </c>
      <c r="O257">
        <f>(Tabla13[[#This Row],[g-media]]^2)</f>
        <v>22107.97265625</v>
      </c>
      <c r="P257">
        <f>(Tabla13[[#This Row],[(g-media)^2]]*Tabla13[[#This Row],[Expansion]])</f>
        <v>-676503.96328124998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Histograma</vt:lpstr>
      <vt:lpstr>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Castro Cruces</dc:creator>
  <cp:lastModifiedBy>Jorge Eduardo Castro Cruces</cp:lastModifiedBy>
  <dcterms:created xsi:type="dcterms:W3CDTF">2020-10-20T19:03:16Z</dcterms:created>
  <dcterms:modified xsi:type="dcterms:W3CDTF">2020-11-10T00:41:45Z</dcterms:modified>
</cp:coreProperties>
</file>